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決勝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221" i="2" l="1"/>
  <c r="B217" i="2"/>
  <c r="B212" i="2"/>
  <c r="B208" i="2"/>
  <c r="B204" i="2"/>
  <c r="B196" i="2"/>
  <c r="B191" i="2"/>
  <c r="B187" i="2"/>
  <c r="B182" i="2"/>
  <c r="B174" i="2"/>
  <c r="B149" i="2"/>
  <c r="B145" i="2"/>
  <c r="B129" i="2"/>
  <c r="B100" i="2"/>
  <c r="B92" i="2"/>
  <c r="B89" i="2"/>
  <c r="B85" i="2"/>
  <c r="B81" i="2"/>
  <c r="B69" i="2"/>
  <c r="B52" i="2"/>
  <c r="B44" i="2"/>
  <c r="B40" i="2"/>
  <c r="B36" i="2"/>
  <c r="B28" i="2"/>
  <c r="B24" i="2"/>
  <c r="B20" i="2"/>
  <c r="B11" i="2"/>
</calcChain>
</file>

<file path=xl/sharedStrings.xml><?xml version="1.0" encoding="utf-8"?>
<sst xmlns="http://schemas.openxmlformats.org/spreadsheetml/2006/main" count="4444" uniqueCount="1962">
  <si>
    <t>"ｺｶ･ｺｰﾗ"鈴鹿8耐第40回記念大会出場選抜ﾚｰｽ 8耐ﾄﾗｲｱｳﾄ 1stｽﾃｰｼﾞ</t>
  </si>
  <si>
    <t xml:space="preserve">2017-04-23       :       </t>
  </si>
  <si>
    <t>2017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</si>
  <si>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</si>
  <si>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</si>
  <si>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</si>
  <si>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</si>
  <si>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ウォームアップ走行</t>
  </si>
  <si>
    <t>Pos.</t>
  </si>
  <si>
    <t>No.</t>
  </si>
  <si>
    <t>Team</t>
  </si>
  <si>
    <t>Type</t>
  </si>
  <si>
    <t>1st Rider</t>
  </si>
  <si>
    <t>2nd Rider</t>
  </si>
  <si>
    <t>Best Time</t>
  </si>
  <si>
    <t>Delay</t>
  </si>
  <si>
    <t>Lap</t>
  </si>
  <si>
    <t xml:space="preserve">  1</t>
  </si>
  <si>
    <t>YAMAHA FACTORY RACING TEAM</t>
  </si>
  <si>
    <t>YAMAHA  YZF-R1</t>
  </si>
  <si>
    <t>中須賀　克行</t>
  </si>
  <si>
    <t xml:space="preserve"> 2'06.153</t>
  </si>
  <si>
    <t>166.11km/h</t>
  </si>
  <si>
    <t>6/12</t>
  </si>
  <si>
    <t>634</t>
  </si>
  <si>
    <t>MuSASHi RT HARC-PRO. Honda</t>
  </si>
  <si>
    <t>Honda CBR1000RR SP2</t>
  </si>
  <si>
    <t>高橋　　巧</t>
  </si>
  <si>
    <t xml:space="preserve"> 2'06.517</t>
  </si>
  <si>
    <t xml:space="preserve">    0.364</t>
  </si>
  <si>
    <t>5/13</t>
  </si>
  <si>
    <t xml:space="preserve"> 72</t>
  </si>
  <si>
    <t>MORIWAKI MOTUL RACING</t>
  </si>
  <si>
    <t>高橋　裕紀</t>
  </si>
  <si>
    <t>清成　龍一</t>
  </si>
  <si>
    <t xml:space="preserve"> 2'07.704</t>
  </si>
  <si>
    <t xml:space="preserve">    1.551</t>
  </si>
  <si>
    <t>4/13</t>
  </si>
  <si>
    <t xml:space="preserve">  5</t>
  </si>
  <si>
    <t>YAMAHA FACTORY RACING TEAM #5</t>
  </si>
  <si>
    <t>野左根　航汰</t>
  </si>
  <si>
    <t xml:space="preserve"> 2'07.989</t>
  </si>
  <si>
    <t xml:space="preserve">    1.836</t>
  </si>
  <si>
    <t>13/13</t>
  </si>
  <si>
    <t>090</t>
  </si>
  <si>
    <t>au &amp; テルル ・ Kohara RT</t>
  </si>
  <si>
    <t>秋吉　耕佑</t>
  </si>
  <si>
    <t xml:space="preserve"> 2'08.465</t>
  </si>
  <si>
    <t xml:space="preserve">    2.312</t>
  </si>
  <si>
    <t>4/12</t>
  </si>
  <si>
    <t xml:space="preserve"> 12</t>
  </si>
  <si>
    <t>ヨシムラスズキMOTUL</t>
  </si>
  <si>
    <t>SUZUKI GSX-R1000R</t>
  </si>
  <si>
    <t>津田　拓也</t>
  </si>
  <si>
    <t xml:space="preserve"> 2'08.523</t>
  </si>
  <si>
    <t xml:space="preserve">    2.370</t>
  </si>
  <si>
    <t>8/11</t>
  </si>
  <si>
    <t xml:space="preserve"> 23</t>
  </si>
  <si>
    <t>Kawasaki Team GREEN</t>
  </si>
  <si>
    <t>KAWASAKI ZX-10RR</t>
  </si>
  <si>
    <t>渡辺　一馬</t>
  </si>
  <si>
    <t xml:space="preserve"> 2'08.569</t>
  </si>
  <si>
    <t xml:space="preserve">    2.416</t>
  </si>
  <si>
    <t>9/10</t>
  </si>
  <si>
    <t>104</t>
  </si>
  <si>
    <t>Honda Dream Racing</t>
  </si>
  <si>
    <t>山口　辰也</t>
  </si>
  <si>
    <t xml:space="preserve"> 2'08.574</t>
  </si>
  <si>
    <t xml:space="preserve">    2.421</t>
  </si>
  <si>
    <t>13/14</t>
  </si>
  <si>
    <t xml:space="preserve">  9</t>
  </si>
  <si>
    <t>YAMALUBE RACING TEAM</t>
  </si>
  <si>
    <t>藤田　拓哉</t>
  </si>
  <si>
    <t xml:space="preserve"> 2'08.580</t>
  </si>
  <si>
    <t xml:space="preserve">    2.427</t>
  </si>
  <si>
    <t>7/10</t>
  </si>
  <si>
    <t xml:space="preserve"> 50</t>
  </si>
  <si>
    <t>濱原　颯道</t>
  </si>
  <si>
    <t xml:space="preserve"> 2'08.787</t>
  </si>
  <si>
    <t xml:space="preserve">    2.634</t>
  </si>
  <si>
    <t xml:space="preserve"> 71</t>
  </si>
  <si>
    <t>Team KAGAYAMA</t>
  </si>
  <si>
    <t>SUZUKI GSX-R1000</t>
  </si>
  <si>
    <t>加賀山　就臣</t>
  </si>
  <si>
    <t xml:space="preserve"> 2'09.296</t>
  </si>
  <si>
    <t xml:space="preserve">    3.143</t>
  </si>
  <si>
    <t>7/7</t>
  </si>
  <si>
    <t xml:space="preserve"> 79</t>
  </si>
  <si>
    <t>Team SuP Dream Honda</t>
  </si>
  <si>
    <t>伊藤　真一</t>
  </si>
  <si>
    <t xml:space="preserve"> 2'09.378</t>
  </si>
  <si>
    <t xml:space="preserve">    3.225</t>
  </si>
  <si>
    <t>5/9</t>
  </si>
  <si>
    <t xml:space="preserve"> 85</t>
  </si>
  <si>
    <t>HiTMAN　RC甲子園ヤマハ</t>
  </si>
  <si>
    <t>中冨　伸一</t>
  </si>
  <si>
    <t xml:space="preserve"> 2'09.971</t>
  </si>
  <si>
    <t xml:space="preserve">    3.818</t>
  </si>
  <si>
    <t>10/13</t>
  </si>
  <si>
    <t xml:space="preserve"> 18</t>
  </si>
  <si>
    <t>ＧＢＳレーシング　YAMAHA</t>
  </si>
  <si>
    <t>近藤　湧也</t>
  </si>
  <si>
    <t xml:space="preserve"> 2'10.119</t>
  </si>
  <si>
    <t xml:space="preserve">    3.966</t>
  </si>
  <si>
    <t xml:space="preserve"> 39</t>
  </si>
  <si>
    <t>BMW Motorrad39</t>
  </si>
  <si>
    <t>BMW S1000RR</t>
  </si>
  <si>
    <t>酒井　大作</t>
  </si>
  <si>
    <t xml:space="preserve"> 2'10.220</t>
  </si>
  <si>
    <t xml:space="preserve">    4.067</t>
  </si>
  <si>
    <t>12/12</t>
  </si>
  <si>
    <t>080</t>
  </si>
  <si>
    <t>UQ &amp; テルル ・ Kohara RT</t>
  </si>
  <si>
    <t>Honda CBR1000RR</t>
  </si>
  <si>
    <t>渥美　　心</t>
  </si>
  <si>
    <t xml:space="preserve"> 2'10.449</t>
  </si>
  <si>
    <t xml:space="preserve">    4.296</t>
  </si>
  <si>
    <t>10/12</t>
  </si>
  <si>
    <t xml:space="preserve"> 94</t>
  </si>
  <si>
    <t>浦本　修充</t>
  </si>
  <si>
    <t xml:space="preserve"> 2'10.809</t>
  </si>
  <si>
    <t xml:space="preserve">    4.656</t>
  </si>
  <si>
    <t>5/10</t>
  </si>
  <si>
    <t xml:space="preserve"> 60</t>
  </si>
  <si>
    <t>ﾁﾀﾆｳﾑﾊﾟﾜｰ ﾌｰﾀｰｽﾞ ﾚｰｼﾝｸﾞ</t>
  </si>
  <si>
    <t>津田　一磨</t>
  </si>
  <si>
    <t xml:space="preserve"> 2'11.282</t>
  </si>
  <si>
    <t xml:space="preserve">    5.129</t>
  </si>
  <si>
    <t>9/9</t>
  </si>
  <si>
    <t xml:space="preserve"> 13</t>
  </si>
  <si>
    <t>オートテクニックスポーツPGR</t>
  </si>
  <si>
    <t>関口　太郎</t>
  </si>
  <si>
    <t xml:space="preserve"> 2'11.548</t>
  </si>
  <si>
    <t xml:space="preserve">    5.395</t>
  </si>
  <si>
    <t>10/10</t>
  </si>
  <si>
    <t xml:space="preserve"> 34</t>
  </si>
  <si>
    <t>KRP三陽工業＆RS-ITOH</t>
  </si>
  <si>
    <t>岡村　光矩</t>
  </si>
  <si>
    <t>Mark Aitchison</t>
  </si>
  <si>
    <t xml:space="preserve"> 2'11.625</t>
  </si>
  <si>
    <t xml:space="preserve">    5.472</t>
  </si>
  <si>
    <t>12/13</t>
  </si>
  <si>
    <t xml:space="preserve"> 95</t>
  </si>
  <si>
    <t>エスパルスドリームレーシング</t>
  </si>
  <si>
    <t>生形　秀之</t>
  </si>
  <si>
    <t xml:space="preserve"> 2'11.701</t>
  </si>
  <si>
    <t xml:space="preserve">    5.548</t>
  </si>
  <si>
    <t>8/8</t>
  </si>
  <si>
    <t xml:space="preserve"> 57</t>
  </si>
  <si>
    <t>Honda 鈴鹿レーシングチーム</t>
  </si>
  <si>
    <t>日浦　大治朗</t>
  </si>
  <si>
    <t>安田　毅史</t>
  </si>
  <si>
    <t xml:space="preserve"> 2'11.805</t>
  </si>
  <si>
    <t xml:space="preserve">    5.652</t>
  </si>
  <si>
    <t xml:space="preserve"> 74</t>
  </si>
  <si>
    <t>AKENO SPEED・YAMAHA</t>
  </si>
  <si>
    <t>稲垣　　誠</t>
  </si>
  <si>
    <t>南本　宗一郎</t>
  </si>
  <si>
    <t xml:space="preserve"> 2'11.813</t>
  </si>
  <si>
    <t xml:space="preserve">    5.660</t>
  </si>
  <si>
    <t>3/10</t>
  </si>
  <si>
    <t xml:space="preserve"> 70</t>
  </si>
  <si>
    <t>SatuHATI.Honda Team Asia</t>
  </si>
  <si>
    <t>Md.Zaghwan Zaidi</t>
  </si>
  <si>
    <t>Ratthaponｇ Wilairot</t>
  </si>
  <si>
    <t xml:space="preserve"> 2'12.182</t>
  </si>
  <si>
    <t xml:space="preserve">    6.029</t>
  </si>
  <si>
    <t xml:space="preserve"> 55</t>
  </si>
  <si>
    <t>TEAM　VITAL　SPIRIT</t>
  </si>
  <si>
    <t>佐野　優人</t>
  </si>
  <si>
    <t>辻本　範行</t>
  </si>
  <si>
    <t xml:space="preserve"> 2'12.190</t>
  </si>
  <si>
    <t xml:space="preserve">    6.037</t>
  </si>
  <si>
    <t>502</t>
  </si>
  <si>
    <t>NCXX　RACING</t>
  </si>
  <si>
    <t>長尾　健吾</t>
  </si>
  <si>
    <t>吉田　忠幸</t>
  </si>
  <si>
    <t xml:space="preserve"> 2'12.211</t>
  </si>
  <si>
    <t xml:space="preserve">    6.058</t>
  </si>
  <si>
    <t>7/11</t>
  </si>
  <si>
    <t xml:space="preserve"> 46</t>
  </si>
  <si>
    <t>松﨑　克哉</t>
  </si>
  <si>
    <t xml:space="preserve"> 2'12.498</t>
  </si>
  <si>
    <t xml:space="preserve">    6.345</t>
  </si>
  <si>
    <t>10/11</t>
  </si>
  <si>
    <t xml:space="preserve"> 16</t>
  </si>
  <si>
    <t>TONE RT SYNCEDGE  4413</t>
  </si>
  <si>
    <t>児玉　勇太</t>
  </si>
  <si>
    <t>武石　伸也</t>
  </si>
  <si>
    <t xml:space="preserve"> 2'12.660</t>
  </si>
  <si>
    <t xml:space="preserve">    6.507</t>
  </si>
  <si>
    <t>3/11</t>
  </si>
  <si>
    <t xml:space="preserve"> 20</t>
  </si>
  <si>
    <t>Motorrad Rennsport</t>
  </si>
  <si>
    <t>寺本　幸司</t>
  </si>
  <si>
    <t xml:space="preserve"> 2'12.824</t>
  </si>
  <si>
    <t xml:space="preserve">    6.671</t>
  </si>
  <si>
    <t>5/11</t>
  </si>
  <si>
    <t xml:space="preserve"> 78</t>
  </si>
  <si>
    <t>TTS速心NCCFACTORY</t>
  </si>
  <si>
    <t>中村　敬司</t>
  </si>
  <si>
    <t xml:space="preserve"> 2'13.107</t>
  </si>
  <si>
    <t xml:space="preserve">    6.954</t>
  </si>
  <si>
    <t>3/12</t>
  </si>
  <si>
    <t xml:space="preserve"> 83</t>
  </si>
  <si>
    <t>ＲＳ－ＩＴＯＨ</t>
  </si>
  <si>
    <t>KAWASAKI ZX-10R</t>
  </si>
  <si>
    <t>石塚　　健</t>
  </si>
  <si>
    <t>柴田　陸樹</t>
  </si>
  <si>
    <t xml:space="preserve"> 2'13.238</t>
  </si>
  <si>
    <t xml:space="preserve">    7.085</t>
  </si>
  <si>
    <t xml:space="preserve"> 28</t>
  </si>
  <si>
    <t>Honda熊本レーシング</t>
  </si>
  <si>
    <t>吉田　光弘</t>
  </si>
  <si>
    <t>岩田　　悟</t>
  </si>
  <si>
    <t xml:space="preserve"> 2'13.328</t>
  </si>
  <si>
    <t xml:space="preserve">    7.175</t>
  </si>
  <si>
    <t>11/11</t>
  </si>
  <si>
    <t xml:space="preserve"> 47</t>
  </si>
  <si>
    <t>Webike チームノリックヤマハ</t>
  </si>
  <si>
    <t>上和田　拓海</t>
  </si>
  <si>
    <t xml:space="preserve"> 2'13.416</t>
  </si>
  <si>
    <t xml:space="preserve">    7.263</t>
  </si>
  <si>
    <t xml:space="preserve"> 61</t>
  </si>
  <si>
    <t>Team de"LIGHT</t>
  </si>
  <si>
    <t>DUCATI PANIGALE</t>
  </si>
  <si>
    <t>奥田　貴哉</t>
  </si>
  <si>
    <t>森　　繁生</t>
  </si>
  <si>
    <t xml:space="preserve"> 2'13.607</t>
  </si>
  <si>
    <t xml:space="preserve">    7.454</t>
  </si>
  <si>
    <t>4/9</t>
  </si>
  <si>
    <t xml:space="preserve"> 84</t>
  </si>
  <si>
    <t>テイクアップOIRF</t>
  </si>
  <si>
    <t>SUZUKI GSX-R1000 L2</t>
  </si>
  <si>
    <t>田村　武士</t>
  </si>
  <si>
    <t xml:space="preserve"> 2'14.061</t>
  </si>
  <si>
    <t xml:space="preserve">    7.908</t>
  </si>
  <si>
    <t xml:space="preserve"> 40</t>
  </si>
  <si>
    <t>大阪Mobius icuRT99&amp;OUTRUN</t>
  </si>
  <si>
    <t>中本　　翔</t>
  </si>
  <si>
    <t>吉田　和憲</t>
  </si>
  <si>
    <t xml:space="preserve"> 2'14.511</t>
  </si>
  <si>
    <t xml:space="preserve">    8.358</t>
  </si>
  <si>
    <t>9/11</t>
  </si>
  <si>
    <t xml:space="preserve"> 42</t>
  </si>
  <si>
    <t>Honda EG Racing</t>
  </si>
  <si>
    <t>中村　知雅</t>
  </si>
  <si>
    <t xml:space="preserve"> 2'14.860</t>
  </si>
  <si>
    <t xml:space="preserve">    8.707</t>
  </si>
  <si>
    <t xml:space="preserve"> 77</t>
  </si>
  <si>
    <t>チーム阪神ライディングスクール</t>
  </si>
  <si>
    <t>西嶋　　修</t>
  </si>
  <si>
    <t xml:space="preserve"> 2'15.219</t>
  </si>
  <si>
    <t xml:space="preserve">    9.066</t>
  </si>
  <si>
    <t>4/10</t>
  </si>
  <si>
    <t xml:space="preserve"> 66</t>
  </si>
  <si>
    <t>浜松チームタイタン</t>
  </si>
  <si>
    <t>犬木　　翼</t>
  </si>
  <si>
    <t xml:space="preserve"> 2'15.517</t>
  </si>
  <si>
    <t xml:space="preserve">    9.364</t>
  </si>
  <si>
    <t>11/12</t>
  </si>
  <si>
    <t xml:space="preserve"> 69</t>
  </si>
  <si>
    <t>山科ｶﾜｻｷ&amp;ﾋﾞｼﾞﾈｽﾗﾘｱｰﾄ&amp;YIC京都</t>
  </si>
  <si>
    <t>松本　正幸</t>
  </si>
  <si>
    <t xml:space="preserve"> 2'15.641</t>
  </si>
  <si>
    <t xml:space="preserve">    9.488</t>
  </si>
  <si>
    <t xml:space="preserve"> 38</t>
  </si>
  <si>
    <t>Ｏ－ＴＥＣsuzuka RSGracing</t>
  </si>
  <si>
    <t>筒井　　伸</t>
  </si>
  <si>
    <t xml:space="preserve"> 2'15.710</t>
  </si>
  <si>
    <t xml:space="preserve">    9.557</t>
  </si>
  <si>
    <t>6/9</t>
  </si>
  <si>
    <t xml:space="preserve"> 52</t>
  </si>
  <si>
    <t>Honda浜友会浜松エスカルゴ</t>
  </si>
  <si>
    <t>野寄　真二</t>
  </si>
  <si>
    <t xml:space="preserve"> 2'16.302</t>
  </si>
  <si>
    <t xml:space="preserve">   10.149</t>
  </si>
  <si>
    <t>5/5</t>
  </si>
  <si>
    <t xml:space="preserve"> 43</t>
  </si>
  <si>
    <t>チームスガイレーシングジャパン</t>
  </si>
  <si>
    <t>aprilia RSV4 RF</t>
  </si>
  <si>
    <t>須貝　義行</t>
  </si>
  <si>
    <t xml:space="preserve"> 2'16.970</t>
  </si>
  <si>
    <t xml:space="preserve">   10.817</t>
  </si>
  <si>
    <t xml:space="preserve"> 41</t>
  </si>
  <si>
    <t>H.L.O RACING</t>
  </si>
  <si>
    <t>樋口　耕太</t>
  </si>
  <si>
    <t xml:space="preserve"> 2'16.971</t>
  </si>
  <si>
    <t xml:space="preserve">   10.818</t>
  </si>
  <si>
    <t>7/8</t>
  </si>
  <si>
    <t xml:space="preserve"> 53</t>
  </si>
  <si>
    <t>武田　数馬</t>
  </si>
  <si>
    <t xml:space="preserve"> 2'17.134</t>
  </si>
  <si>
    <t xml:space="preserve">   10.981</t>
  </si>
  <si>
    <t>8/9</t>
  </si>
  <si>
    <t xml:space="preserve"> 54</t>
  </si>
  <si>
    <t>磐田レーシングファミリー</t>
  </si>
  <si>
    <t>宮腰　　武</t>
  </si>
  <si>
    <t xml:space="preserve"> 2'17.236</t>
  </si>
  <si>
    <t xml:space="preserve">   11.083</t>
  </si>
  <si>
    <t xml:space="preserve"> 76</t>
  </si>
  <si>
    <t>ＤＯＧ ＨＯＵＳＥ</t>
  </si>
  <si>
    <t>岩谷　圭太</t>
  </si>
  <si>
    <t>向山　将弘</t>
  </si>
  <si>
    <t xml:space="preserve"> 2'17.335</t>
  </si>
  <si>
    <t xml:space="preserve">   11.182</t>
  </si>
  <si>
    <t xml:space="preserve"> 58</t>
  </si>
  <si>
    <t>チーム・エッチングファクトリー</t>
  </si>
  <si>
    <t>慶楽　大樹</t>
  </si>
  <si>
    <t>有川　浩太郎</t>
  </si>
  <si>
    <t xml:space="preserve"> 2'17.351</t>
  </si>
  <si>
    <t xml:space="preserve">   11.198</t>
  </si>
  <si>
    <t xml:space="preserve"> 51</t>
  </si>
  <si>
    <t>Honda ブルーヘルメットMSC 熊本</t>
  </si>
  <si>
    <t>森　　健祐</t>
  </si>
  <si>
    <t xml:space="preserve"> 2'17.651</t>
  </si>
  <si>
    <t xml:space="preserve">   11.498</t>
  </si>
  <si>
    <t xml:space="preserve"> 56</t>
  </si>
  <si>
    <t>磐田レーシングファミリーwithYMC</t>
  </si>
  <si>
    <t>上野　友寛</t>
  </si>
  <si>
    <t xml:space="preserve"> 2'17.706</t>
  </si>
  <si>
    <t xml:space="preserve">   11.553</t>
  </si>
  <si>
    <t>807</t>
  </si>
  <si>
    <t>ホンダドリーム北九州＆Life 01</t>
  </si>
  <si>
    <t>西中　　綱</t>
  </si>
  <si>
    <t xml:space="preserve"> 2'17.727</t>
  </si>
  <si>
    <t xml:space="preserve">   11.574</t>
  </si>
  <si>
    <t>2/4</t>
  </si>
  <si>
    <t xml:space="preserve"> 75</t>
  </si>
  <si>
    <t>ﾄﾗﾝｽﾏｯﾌﾟﾚｰｼﾝｸﾞﾁｰﾑ長野withACECAFE</t>
  </si>
  <si>
    <t>櫻山　茂昇</t>
  </si>
  <si>
    <t xml:space="preserve"> 2'17.866</t>
  </si>
  <si>
    <t xml:space="preserve">   11.713</t>
  </si>
  <si>
    <t>6/11</t>
  </si>
  <si>
    <t xml:space="preserve"> 48</t>
  </si>
  <si>
    <t>立秋モータース＆RC甲子園YAMAHA</t>
  </si>
  <si>
    <t>池田　貴彦</t>
  </si>
  <si>
    <t xml:space="preserve"> 2'22.888</t>
  </si>
  <si>
    <t xml:space="preserve">   16.735</t>
  </si>
  <si>
    <t>2/2</t>
  </si>
  <si>
    <t xml:space="preserve"> 22</t>
  </si>
  <si>
    <t>RSG　RACING&amp;スクールファミリー</t>
  </si>
  <si>
    <t>Honda CBR1000RRSP</t>
  </si>
  <si>
    <t>片平　亮輔</t>
  </si>
  <si>
    <t>出走せず</t>
  </si>
  <si>
    <t xml:space="preserve"> 59</t>
  </si>
  <si>
    <t>HKC&amp;IMT Racing</t>
  </si>
  <si>
    <t>岸田　尊陽</t>
  </si>
  <si>
    <t xml:space="preserve">開始時刻： 08:00'00      </t>
  </si>
  <si>
    <t xml:space="preserve">ﾍﾟﾅﾙﾃｨ 	</t>
  </si>
  <si>
    <t xml:space="preserve">  No. 74 稲垣　　誠   選手 罰金10,000円　（MFJ全日本ﾛｰﾄﾞﾚｰｽ選手権ｼﾘｰｽﾞ第２戦特別規則　第22条～5)（ﾋﾟｯﾄﾚｰﾝ速度）の違反）</t>
  </si>
  <si>
    <t xml:space="preserve">                                                                                  計時委員長 : Tsutomu HAYAKAWA</t>
  </si>
  <si>
    <t xml:space="preserve">ｺｶ･ｺｰﾗ鈴鹿8耐第40回記念大会出場選抜ﾚｰｽ 8耐ﾄﾗｲｱｳﾄ 1stｽﾃｰｼﾞ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</si>
  <si>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</si>
  <si>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</si>
  <si>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</si>
  <si>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</si>
  <si>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</si>
  <si>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</si>
  <si>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</si>
  <si>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
YAMAHA  YZF-R1_x000D_
a = 中須賀　克行  b =</t>
  </si>
  <si>
    <t xml:space="preserve">  1=</t>
  </si>
  <si>
    <t xml:space="preserve"> </t>
  </si>
  <si>
    <t xml:space="preserve">  3=</t>
  </si>
  <si>
    <t>2'07.263a</t>
  </si>
  <si>
    <t xml:space="preserve">  5=</t>
  </si>
  <si>
    <t>2'08.078a</t>
  </si>
  <si>
    <t xml:space="preserve">  7=</t>
  </si>
  <si>
    <t>2'06.662a</t>
  </si>
  <si>
    <t xml:space="preserve">  9=</t>
  </si>
  <si>
    <t>2'06.762a</t>
  </si>
  <si>
    <t xml:space="preserve"> 11=</t>
  </si>
  <si>
    <t>2'07.371a</t>
  </si>
  <si>
    <t xml:space="preserve">  2=</t>
  </si>
  <si>
    <t>2'09.968a</t>
  </si>
  <si>
    <t xml:space="preserve">  4=</t>
  </si>
  <si>
    <t>2'07.956a</t>
  </si>
  <si>
    <t xml:space="preserve">  6=</t>
  </si>
  <si>
    <t>*2'06.153a</t>
  </si>
  <si>
    <t xml:space="preserve">  8=</t>
  </si>
  <si>
    <t>2'07.484a</t>
  </si>
  <si>
    <t xml:space="preserve"> 10=</t>
  </si>
  <si>
    <t>2'06.571a</t>
  </si>
  <si>
    <t xml:space="preserve"> 12=</t>
  </si>
  <si>
    <t>7'34.430a</t>
  </si>
  <si>
    <t>- YAMAHA FACTORY RACING TEAM #5</t>
  </si>
  <si>
    <t xml:space="preserve">
YAMAHA  YZF-R1_x000D_
a = 野左根　航汰  b =</t>
  </si>
  <si>
    <t>2'09.954a</t>
  </si>
  <si>
    <t>4'09.514a</t>
  </si>
  <si>
    <t>2'10.559a</t>
  </si>
  <si>
    <t>2'09.775a</t>
  </si>
  <si>
    <t>2'08.634a</t>
  </si>
  <si>
    <t>2'14.816a</t>
  </si>
  <si>
    <t>2'08.659a</t>
  </si>
  <si>
    <t>2'13.798a</t>
  </si>
  <si>
    <t>2'09.087a</t>
  </si>
  <si>
    <t>2'08.534a</t>
  </si>
  <si>
    <t xml:space="preserve"> 13=</t>
  </si>
  <si>
    <t>*2'07.989a</t>
  </si>
  <si>
    <t>2'10.246a</t>
  </si>
  <si>
    <t xml:space="preserve">  </t>
  </si>
  <si>
    <t xml:space="preserve">
YAMAHA  YZF-R1_x000D_
a = 藤田　拓哉  b =</t>
  </si>
  <si>
    <t>2'15.362a</t>
  </si>
  <si>
    <t>2'11.275a</t>
  </si>
  <si>
    <t>*2'08.580a</t>
  </si>
  <si>
    <t>2'09.316a</t>
  </si>
  <si>
    <t>2'12.984a</t>
  </si>
  <si>
    <t>5'45.172a</t>
  </si>
  <si>
    <t>5'33.939a</t>
  </si>
  <si>
    <t>2'09.601a</t>
  </si>
  <si>
    <t>4'21.334a</t>
  </si>
  <si>
    <t xml:space="preserve">
SUZUKI GSX-R1000R_x000D_
a = 津田　拓也  b =</t>
  </si>
  <si>
    <t>2'10.604a</t>
  </si>
  <si>
    <t>2'09.368a</t>
  </si>
  <si>
    <t>2'09.328a</t>
  </si>
  <si>
    <t>2'09.035a</t>
  </si>
  <si>
    <t>2'11.905a</t>
  </si>
  <si>
    <t>2'08.824a</t>
  </si>
  <si>
    <t>7'47.415a</t>
  </si>
  <si>
    <t>*2'08.523a</t>
  </si>
  <si>
    <t>4'19.716a</t>
  </si>
  <si>
    <t xml:space="preserve">
Honda CBR1000RR_x000D_
a = 関口　太郎</t>
  </si>
  <si>
    <t>2'16.471a</t>
  </si>
  <si>
    <t>2'20.322a</t>
  </si>
  <si>
    <t>2'13.502a</t>
  </si>
  <si>
    <t>2'11.780a</t>
  </si>
  <si>
    <t>*2'11.548a</t>
  </si>
  <si>
    <t>6'23.917a</t>
  </si>
  <si>
    <t>6'20.446a</t>
  </si>
  <si>
    <t>2'15.275a</t>
  </si>
  <si>
    <t>2'11.869a</t>
  </si>
  <si>
    <t>8h TONE RT SYNCEDGE  4413</t>
  </si>
  <si>
    <t xml:space="preserve">
BMW S1000RR_x000D_
a = 児玉　勇太  b = 武石　伸也</t>
  </si>
  <si>
    <t>*2'12.660b</t>
  </si>
  <si>
    <t>2'13.937b</t>
  </si>
  <si>
    <t>2'15.446a</t>
  </si>
  <si>
    <t>2'15.103a</t>
  </si>
  <si>
    <t>2'13.374a</t>
  </si>
  <si>
    <t>2'13.742b</t>
  </si>
  <si>
    <t>6'04.110b</t>
  </si>
  <si>
    <t>4'29.046a</t>
  </si>
  <si>
    <t>2'14.752a</t>
  </si>
  <si>
    <t>2'13.094a</t>
  </si>
  <si>
    <t xml:space="preserve">
YAMAHA  YZF-R1_x000D_
a = 近藤　湧也  b =</t>
  </si>
  <si>
    <t>2'13.930a</t>
  </si>
  <si>
    <t>4'29.121a</t>
  </si>
  <si>
    <t>*2'10.119a</t>
  </si>
  <si>
    <t>4'52.045a</t>
  </si>
  <si>
    <t>2'10.778a</t>
  </si>
  <si>
    <t>4'34.315a</t>
  </si>
  <si>
    <t>2'12.801a</t>
  </si>
  <si>
    <t>2'10.461a</t>
  </si>
  <si>
    <t>2'10.462a</t>
  </si>
  <si>
    <t xml:space="preserve">
BMW S1000RR_x000D_
a = 寺本　幸司  b =</t>
  </si>
  <si>
    <t>2'14.181a</t>
  </si>
  <si>
    <t>*2'12.824a</t>
  </si>
  <si>
    <t>2'13.793a</t>
  </si>
  <si>
    <t>2'13.968a</t>
  </si>
  <si>
    <t>2'13.066a</t>
  </si>
  <si>
    <t>2'14.352a</t>
  </si>
  <si>
    <t>2'13.053a</t>
  </si>
  <si>
    <t>4'48.894a</t>
  </si>
  <si>
    <t>6'23.823a</t>
  </si>
  <si>
    <t>2'13.845a</t>
  </si>
  <si>
    <t xml:space="preserve">
KAWASAKI ZX-10RR_x000D_
a = 渡辺　一馬  b =</t>
  </si>
  <si>
    <t>2'13.634a</t>
  </si>
  <si>
    <t>2'09.739a</t>
  </si>
  <si>
    <t>9'17.675a</t>
  </si>
  <si>
    <t>*2'08.569a</t>
  </si>
  <si>
    <t>2'08.791a</t>
  </si>
  <si>
    <t>4'09.738a</t>
  </si>
  <si>
    <t>2'10.639a</t>
  </si>
  <si>
    <t>2'14.662a</t>
  </si>
  <si>
    <t>2'10.129a</t>
  </si>
  <si>
    <t>8h Honda熊本レーシング</t>
  </si>
  <si>
    <t xml:space="preserve">
Honda CBR1000RR_x000D_
a = 吉田　光弘  b = 岩田　　悟</t>
  </si>
  <si>
    <t>2'17.681a</t>
  </si>
  <si>
    <t>5'43.386b</t>
  </si>
  <si>
    <t>2'15.023b</t>
  </si>
  <si>
    <t>4'17.121b</t>
  </si>
  <si>
    <t>*2'13.328b</t>
  </si>
  <si>
    <t>2'19.702a</t>
  </si>
  <si>
    <t>2'17.508a</t>
  </si>
  <si>
    <t>2'15.572b</t>
  </si>
  <si>
    <t>2'17.618b</t>
  </si>
  <si>
    <t>2'20.227b</t>
  </si>
  <si>
    <t xml:space="preserve">
KAWASAKI ZX-10RR_x000D_
a = 岡村　光矩  b = Mark Aitchison</t>
  </si>
  <si>
    <t>2'11.769b</t>
  </si>
  <si>
    <t>4'05.176a</t>
  </si>
  <si>
    <t>2'12.936a</t>
  </si>
  <si>
    <t>2'12.080a</t>
  </si>
  <si>
    <t>*2'11.625a</t>
  </si>
  <si>
    <t>2'13.966b</t>
  </si>
  <si>
    <t>2'12.047b</t>
  </si>
  <si>
    <t>2'15.521a</t>
  </si>
  <si>
    <t>2'12.754a</t>
  </si>
  <si>
    <t>2'14.721a</t>
  </si>
  <si>
    <t>2'11.908a</t>
  </si>
  <si>
    <t>2'12.049b</t>
  </si>
  <si>
    <t>8h Ｏ－ＴＥＣsuzuka RSGracing</t>
  </si>
  <si>
    <t xml:space="preserve">
Honda CBR1000RR_x000D_
a = 筒井　　伸  b =</t>
  </si>
  <si>
    <t>2'19.414a</t>
  </si>
  <si>
    <t>5'40.977a</t>
  </si>
  <si>
    <t>2'15.994a</t>
  </si>
  <si>
    <t>6'48.888a</t>
  </si>
  <si>
    <t>2'16.148a</t>
  </si>
  <si>
    <t>2'18.718a</t>
  </si>
  <si>
    <t>2'16.744a</t>
  </si>
  <si>
    <t>*2'15.710a</t>
  </si>
  <si>
    <t>8h BMW Motorrad39</t>
  </si>
  <si>
    <t xml:space="preserve">
BMW S1000RR_x000D_
a = 酒井　大作  b =</t>
  </si>
  <si>
    <t>2'13.300a</t>
  </si>
  <si>
    <t>2'10.612a</t>
  </si>
  <si>
    <t>2'11.998a</t>
  </si>
  <si>
    <t>2'10.795a</t>
  </si>
  <si>
    <t>2'10.626a</t>
  </si>
  <si>
    <t>5'50.977a</t>
  </si>
  <si>
    <t>2'11.223a</t>
  </si>
  <si>
    <t>2'11.034a</t>
  </si>
  <si>
    <t>2'10.636a</t>
  </si>
  <si>
    <t>2'10.313a</t>
  </si>
  <si>
    <t>*2'10.220a</t>
  </si>
  <si>
    <t>8h 大阪Mobius icuRT99&amp;OUTRUN</t>
  </si>
  <si>
    <t xml:space="preserve">
YAMAHA  YZF-R1_x000D_
a = 中本　　翔  b = 吉田　和憲</t>
  </si>
  <si>
    <t>2'17.239b</t>
  </si>
  <si>
    <t>5'16.850a</t>
  </si>
  <si>
    <t>2'15.760a</t>
  </si>
  <si>
    <t>*2'14.511a</t>
  </si>
  <si>
    <t>2'14.684a</t>
  </si>
  <si>
    <t>2'20.650b</t>
  </si>
  <si>
    <t>2'18.805b</t>
  </si>
  <si>
    <t>2'17.067a</t>
  </si>
  <si>
    <t>5'04.439a</t>
  </si>
  <si>
    <t>2'15.527a</t>
  </si>
  <si>
    <t xml:space="preserve">
SUZUKI GSX-R1000_x000D_
a = 樋口　耕太  b =</t>
  </si>
  <si>
    <t>2'18.076a</t>
  </si>
  <si>
    <t>6'08.233a</t>
  </si>
  <si>
    <t>4'55.701a</t>
  </si>
  <si>
    <t>*2'16.971a</t>
  </si>
  <si>
    <t>2'17.228a</t>
  </si>
  <si>
    <t>6'23.567a</t>
  </si>
  <si>
    <t>2'17.927a</t>
  </si>
  <si>
    <t>8h Honda EG Racing</t>
  </si>
  <si>
    <t xml:space="preserve">
Honda CBR1000RR_x000D_
a = 中村　知雅  b =</t>
  </si>
  <si>
    <t>2'18.849a</t>
  </si>
  <si>
    <t>2'15.848a</t>
  </si>
  <si>
    <t>2'16.372a</t>
  </si>
  <si>
    <t>*2'14.860a</t>
  </si>
  <si>
    <t>2'15.479a</t>
  </si>
  <si>
    <t>2'19.905a</t>
  </si>
  <si>
    <t>5'37.935a</t>
  </si>
  <si>
    <t>2'15.467a</t>
  </si>
  <si>
    <t>2'15.397a</t>
  </si>
  <si>
    <t>8h チームスガイレーシングジャパン</t>
  </si>
  <si>
    <t xml:space="preserve">
aprilia RSV4 RF_x000D_
a = 須貝　義行  b =</t>
  </si>
  <si>
    <t>2'23.926a</t>
  </si>
  <si>
    <t>2'21.073a</t>
  </si>
  <si>
    <t>2'18.135a</t>
  </si>
  <si>
    <t>2'17.675a</t>
  </si>
  <si>
    <t>*2'16.970a</t>
  </si>
  <si>
    <t>10'39.909a</t>
  </si>
  <si>
    <t>5'35.256a</t>
  </si>
  <si>
    <t xml:space="preserve">
KAWASAKI ZX-10RR_x000D_
a = 松﨑　克哉  b =</t>
  </si>
  <si>
    <t>6'32.900a</t>
  </si>
  <si>
    <t>2'14.769a</t>
  </si>
  <si>
    <t>2'13.052a</t>
  </si>
  <si>
    <t>2'13.057a</t>
  </si>
  <si>
    <t>2'13.212a</t>
  </si>
  <si>
    <t>2'23.710a</t>
  </si>
  <si>
    <t>2'17.921a</t>
  </si>
  <si>
    <t>2'13.983a</t>
  </si>
  <si>
    <t>2'13.834a</t>
  </si>
  <si>
    <t>*2'12.498a</t>
  </si>
  <si>
    <t xml:space="preserve">
YAMAHA  YZF-R1_x000D_
a = 上和田　拓海  b =</t>
  </si>
  <si>
    <t>2'14.272a</t>
  </si>
  <si>
    <t>2'18.792a</t>
  </si>
  <si>
    <t>2'14.634a</t>
  </si>
  <si>
    <t>2'14.761a</t>
  </si>
  <si>
    <t>*2'13.416a</t>
  </si>
  <si>
    <t>2'17.772a</t>
  </si>
  <si>
    <t>2'14.068a</t>
  </si>
  <si>
    <t>8'33.494a</t>
  </si>
  <si>
    <t xml:space="preserve">
YAMAHA  YZF-R1_x000D_
a = 池田　貴彦  b =</t>
  </si>
  <si>
    <t>*2'22.888a</t>
  </si>
  <si>
    <t xml:space="preserve">
SUZUKI GSX-R1000R_x000D_
a = 濱原　颯道  b =</t>
  </si>
  <si>
    <t>2'10.539a</t>
  </si>
  <si>
    <t>2'09.908a</t>
  </si>
  <si>
    <t>2'10.325a</t>
  </si>
  <si>
    <t>*2'08.787a</t>
  </si>
  <si>
    <t>2'09.836a</t>
  </si>
  <si>
    <t>2'12.058a</t>
  </si>
  <si>
    <t>2'11.000a</t>
  </si>
  <si>
    <t>8'12.373a</t>
  </si>
  <si>
    <t>2'09.446a</t>
  </si>
  <si>
    <t>8h Honda ブルーヘルメットMSC 熊本</t>
  </si>
  <si>
    <t xml:space="preserve">
Honda CBR1000RR_x000D_
a = 森　　健祐  b =</t>
  </si>
  <si>
    <t>2'20.541a</t>
  </si>
  <si>
    <t>2'19.534a</t>
  </si>
  <si>
    <t>2'18.079a</t>
  </si>
  <si>
    <t>*2'17.651a</t>
  </si>
  <si>
    <t>2'18.695a</t>
  </si>
  <si>
    <t>2'23.089a</t>
  </si>
  <si>
    <t>5'11.416a</t>
  </si>
  <si>
    <t>2'18.258a</t>
  </si>
  <si>
    <t>7'30.616a</t>
  </si>
  <si>
    <t xml:space="preserve">
Honda CBR1000RR_x000D_
a = 野寄　真二</t>
  </si>
  <si>
    <t>2'19.276a</t>
  </si>
  <si>
    <t>2'17.073a</t>
  </si>
  <si>
    <t>7'06.594a</t>
  </si>
  <si>
    <t>*2'16.302a</t>
  </si>
  <si>
    <t>8h 浜松チームタイタン</t>
  </si>
  <si>
    <t xml:space="preserve">
SUZUKI GSX-R1000_x000D_
a = 武田　数馬  b =</t>
  </si>
  <si>
    <t>2'20.158a</t>
  </si>
  <si>
    <t>2'26.732a</t>
  </si>
  <si>
    <t>5'40.835a</t>
  </si>
  <si>
    <t>*2'17.134a</t>
  </si>
  <si>
    <t>2'17.564a</t>
  </si>
  <si>
    <t>2'20.131a</t>
  </si>
  <si>
    <t>7'48.078a</t>
  </si>
  <si>
    <t>2'17.791a</t>
  </si>
  <si>
    <t>8h 磐田レーシングファミリー</t>
  </si>
  <si>
    <t xml:space="preserve">
YAMAHA  YZF-R1_x000D_
a = 宮腰　　武  b =</t>
  </si>
  <si>
    <t>2'19.536a</t>
  </si>
  <si>
    <t>2'18.665a</t>
  </si>
  <si>
    <t>2'19.347a</t>
  </si>
  <si>
    <t>*2'17.236a</t>
  </si>
  <si>
    <t>2'17.958a</t>
  </si>
  <si>
    <t>2'20.443a</t>
  </si>
  <si>
    <t>2'18.887a</t>
  </si>
  <si>
    <t>2'17.841a</t>
  </si>
  <si>
    <t>2'19.342a</t>
  </si>
  <si>
    <t>2'17.582a</t>
  </si>
  <si>
    <t>2'19.237a</t>
  </si>
  <si>
    <t>8h TEAM　VITAL　SPIRIT</t>
  </si>
  <si>
    <t xml:space="preserve">
BMW S1000RR_x000D_
a = 佐野　優人  b = 辻本　範行</t>
  </si>
  <si>
    <t>2'12.359a</t>
  </si>
  <si>
    <t>2'12.447a</t>
  </si>
  <si>
    <t>2'12.858a</t>
  </si>
  <si>
    <t>*2'12.190a</t>
  </si>
  <si>
    <t>2'13.474a</t>
  </si>
  <si>
    <t>2'14.818a</t>
  </si>
  <si>
    <t>4'34.932a</t>
  </si>
  <si>
    <t>2'12.589a</t>
  </si>
  <si>
    <t>2'12.456a</t>
  </si>
  <si>
    <t>2'13.867a</t>
  </si>
  <si>
    <t>2'13.535a</t>
  </si>
  <si>
    <t>2'12.800a</t>
  </si>
  <si>
    <t>8h 磐田レーシングファミリーwithYMC</t>
  </si>
  <si>
    <t xml:space="preserve">
YAMAHA  YZF-R1_x000D_
a = 上野　友寛  b =</t>
  </si>
  <si>
    <t>2'20.022a</t>
  </si>
  <si>
    <t>2'19.606a</t>
  </si>
  <si>
    <t>6'55.377a</t>
  </si>
  <si>
    <t>2'17.954a</t>
  </si>
  <si>
    <t>2'20.609a</t>
  </si>
  <si>
    <t>2'21.993a</t>
  </si>
  <si>
    <t>2'19.728a</t>
  </si>
  <si>
    <t>2'19.963a</t>
  </si>
  <si>
    <t>*2'17.706a</t>
  </si>
  <si>
    <t>2'18.860a</t>
  </si>
  <si>
    <t>8h Honda 鈴鹿レーシングチーム</t>
  </si>
  <si>
    <t xml:space="preserve">
Honda CBR1000RR_x000D_
a = 日浦　大治朗  b = 安田　毅史</t>
  </si>
  <si>
    <t>2'15.333a</t>
  </si>
  <si>
    <t>2'13.805a</t>
  </si>
  <si>
    <t>5'20.335b</t>
  </si>
  <si>
    <t>2'14.694b</t>
  </si>
  <si>
    <t>2'14.015b</t>
  </si>
  <si>
    <t>2'17.247a</t>
  </si>
  <si>
    <t>2'13.901a</t>
  </si>
  <si>
    <t>*2'11.805a</t>
  </si>
  <si>
    <t>2'15.438b</t>
  </si>
  <si>
    <t>2'14.299b</t>
  </si>
  <si>
    <t>2'15.861b</t>
  </si>
  <si>
    <t>8h チーム・エッチングファクトリー</t>
  </si>
  <si>
    <t xml:space="preserve">
YAMAHA  YZF-R1_x000D_
a = 慶楽　大樹  b = 有川　浩太郎</t>
  </si>
  <si>
    <t>2'17.906a</t>
  </si>
  <si>
    <t>2'18.545a</t>
  </si>
  <si>
    <t>*2'17.351b</t>
  </si>
  <si>
    <t>4'41.094b</t>
  </si>
  <si>
    <t>2'19.840b</t>
  </si>
  <si>
    <t>2'19.452a</t>
  </si>
  <si>
    <t>2'18.366a</t>
  </si>
  <si>
    <t>5'57.801b</t>
  </si>
  <si>
    <t>2'17.594b</t>
  </si>
  <si>
    <t>2'17.960b</t>
  </si>
  <si>
    <t xml:space="preserve">
YAMAHA  YZF-R1_x000D_
a = 津田　一磨</t>
  </si>
  <si>
    <t>2'11.447a</t>
  </si>
  <si>
    <t>2'23.283a</t>
  </si>
  <si>
    <t>5'10.952a</t>
  </si>
  <si>
    <t>2'13.784a</t>
  </si>
  <si>
    <t>*2'11.282a</t>
  </si>
  <si>
    <t>2'13.030a</t>
  </si>
  <si>
    <t>5'28.481a</t>
  </si>
  <si>
    <t>5'53.712a</t>
  </si>
  <si>
    <t>8h Team deLIGHT"</t>
  </si>
  <si>
    <t xml:space="preserve">
DUCATI PANIGALE_x000D_
a = 奥田　貴哉  b = 森　　繁生</t>
  </si>
  <si>
    <t>2'13.715a</t>
  </si>
  <si>
    <t>8'14.645b</t>
  </si>
  <si>
    <t>2'17.958b</t>
  </si>
  <si>
    <t>2'19.430b</t>
  </si>
  <si>
    <t>2'19.680b</t>
  </si>
  <si>
    <t>2'13.679a</t>
  </si>
  <si>
    <t>*2'13.607a</t>
  </si>
  <si>
    <t>2'18.951b</t>
  </si>
  <si>
    <t xml:space="preserve">
SUZUKI GSX-R1000_x000D_
a = 犬木　　翼  b =</t>
  </si>
  <si>
    <t>2'17.932a</t>
  </si>
  <si>
    <t>2'16.931a</t>
  </si>
  <si>
    <t>2'16.017a</t>
  </si>
  <si>
    <t>2'17.109a</t>
  </si>
  <si>
    <t>*2'15.517a</t>
  </si>
  <si>
    <t>2'18.697a</t>
  </si>
  <si>
    <t>6'46.182a</t>
  </si>
  <si>
    <t>2'16.567a</t>
  </si>
  <si>
    <t>2'16.577a</t>
  </si>
  <si>
    <t>2'16.620a</t>
  </si>
  <si>
    <t>2'16.112a</t>
  </si>
  <si>
    <t>8h 山科ｶﾜｻｷ&amp;ﾋﾞｼﾞﾈｽﾗﾘｱｰﾄ&amp;YIC京都</t>
  </si>
  <si>
    <t xml:space="preserve">
KAWASAKI ZX-10R_x000D_
a = 松本　正幸  b =</t>
  </si>
  <si>
    <t>2'19.491a</t>
  </si>
  <si>
    <t>2'17.650a</t>
  </si>
  <si>
    <t>5'13.573a</t>
  </si>
  <si>
    <t>*2'15.641a</t>
  </si>
  <si>
    <t>2'15.845a</t>
  </si>
  <si>
    <t>2'20.704a</t>
  </si>
  <si>
    <t>4'53.844a</t>
  </si>
  <si>
    <t>2'17.208a</t>
  </si>
  <si>
    <t>2'16.674a</t>
  </si>
  <si>
    <t xml:space="preserve">
Honda CBR1000RR_x000D_
a = Md.Zaghwan Zaidi  b = Ratthaponｇ Wilairot</t>
  </si>
  <si>
    <t>2'13.107b</t>
  </si>
  <si>
    <t>*2'12.182b</t>
  </si>
  <si>
    <t>4'22.989a</t>
  </si>
  <si>
    <t>2'12.642a</t>
  </si>
  <si>
    <t>2'13.903a</t>
  </si>
  <si>
    <t>2'17.728b</t>
  </si>
  <si>
    <t>2'17.157b</t>
  </si>
  <si>
    <t>2'12.596b</t>
  </si>
  <si>
    <t>2'13.890a</t>
  </si>
  <si>
    <t xml:space="preserve">
SUZUKI GSX-R1000_x000D_
a = 加賀山　就臣  b =</t>
  </si>
  <si>
    <t>6'36.624a</t>
  </si>
  <si>
    <t>2'10.504a</t>
  </si>
  <si>
    <t>2'09.713a</t>
  </si>
  <si>
    <t>2'11.323a</t>
  </si>
  <si>
    <t>*2'09.296a</t>
  </si>
  <si>
    <t>2'12.392a</t>
  </si>
  <si>
    <t>8h MORIWAKI MOTUL RACING</t>
  </si>
  <si>
    <t xml:space="preserve">
Honda CBR1000RR SP2_x000D_
a = 高橋　裕紀  b = 清成　龍一</t>
  </si>
  <si>
    <t>*2'07.704b</t>
  </si>
  <si>
    <t>2'08.964b</t>
  </si>
  <si>
    <t>2'09.002a</t>
  </si>
  <si>
    <t>2'09.168a</t>
  </si>
  <si>
    <t>2'09.763a</t>
  </si>
  <si>
    <t>2'09.555b</t>
  </si>
  <si>
    <t>2'08.022b</t>
  </si>
  <si>
    <t>4'07.480a</t>
  </si>
  <si>
    <t>2'08.452a</t>
  </si>
  <si>
    <t>2'09.974a</t>
  </si>
  <si>
    <t>2'09.199a</t>
  </si>
  <si>
    <t>2'08.111b</t>
  </si>
  <si>
    <t>8h AKENO SPEED・YAMAHA</t>
  </si>
  <si>
    <t xml:space="preserve">
YAMAHA  YZF-R1_x000D_
a = 稲垣　　誠  b = 南本　宗一郎</t>
  </si>
  <si>
    <t>*2'11.813a</t>
  </si>
  <si>
    <t>2'13.059a</t>
  </si>
  <si>
    <t>5'41.829b</t>
  </si>
  <si>
    <t>2'15.761b</t>
  </si>
  <si>
    <t>2'14.940b</t>
  </si>
  <si>
    <t>2'16.195a</t>
  </si>
  <si>
    <t>2'11.891a</t>
  </si>
  <si>
    <t>4'49.068a</t>
  </si>
  <si>
    <t>2'16.312b</t>
  </si>
  <si>
    <t>8h ﾄﾗﾝｽﾏｯﾌﾟﾚｰｼﾝｸﾞﾁｰﾑ長野withACECAFE</t>
  </si>
  <si>
    <t xml:space="preserve">
SUZUKI GSX-R1000_x000D_
a = 櫻山　茂昇  b =</t>
  </si>
  <si>
    <t>2'18.006a</t>
  </si>
  <si>
    <t>8'23.518a</t>
  </si>
  <si>
    <t>2'18.717a</t>
  </si>
  <si>
    <t>2'19.805a</t>
  </si>
  <si>
    <t>2'20.016a</t>
  </si>
  <si>
    <t>2'19.730a</t>
  </si>
  <si>
    <t>2'18.747a</t>
  </si>
  <si>
    <t>*2'17.866a</t>
  </si>
  <si>
    <t>2'21.816a</t>
  </si>
  <si>
    <t>2'19.264a</t>
  </si>
  <si>
    <t>8h ＤＯＧ ＨＯＵＳＥ</t>
  </si>
  <si>
    <t xml:space="preserve">
SUZUKI GSX-R1000_x000D_
a = 岩谷　圭太  b = 向山　将弘</t>
  </si>
  <si>
    <t>*2'17.335a</t>
  </si>
  <si>
    <t>5'31.579b</t>
  </si>
  <si>
    <t>5'01.123a</t>
  </si>
  <si>
    <t>2'17.922a</t>
  </si>
  <si>
    <t>2'18.769a</t>
  </si>
  <si>
    <t>2'20.320a</t>
  </si>
  <si>
    <t>2'21.381a</t>
  </si>
  <si>
    <t>2'22.883b</t>
  </si>
  <si>
    <t>2'18.307a</t>
  </si>
  <si>
    <t>2'18.205a</t>
  </si>
  <si>
    <t>8h チーム阪神ライディングスクール</t>
  </si>
  <si>
    <t xml:space="preserve">
KAWASAKI ZX-10RR_x000D_
a = 西嶋　　修  b =</t>
  </si>
  <si>
    <t>2'16.937a</t>
  </si>
  <si>
    <t>4'22.539a</t>
  </si>
  <si>
    <t>2'17.852a</t>
  </si>
  <si>
    <t>2'17.777a</t>
  </si>
  <si>
    <t>2'17.709a</t>
  </si>
  <si>
    <t>*2'15.219a</t>
  </si>
  <si>
    <t>7'25.247a</t>
  </si>
  <si>
    <t>2'18.172a</t>
  </si>
  <si>
    <t xml:space="preserve">
Honda CBR1000RR_x000D_
a = 中村　敬司  b =</t>
  </si>
  <si>
    <t>*2'13.107a</t>
  </si>
  <si>
    <t>2'15.611a</t>
  </si>
  <si>
    <t>2'15.178a</t>
  </si>
  <si>
    <t>2'15.791a</t>
  </si>
  <si>
    <t>4'08.195a</t>
  </si>
  <si>
    <t>2'13.917a</t>
  </si>
  <si>
    <t>2'13.340a</t>
  </si>
  <si>
    <t>4'25.758a</t>
  </si>
  <si>
    <t>2'13.851a</t>
  </si>
  <si>
    <t>2'14.956a</t>
  </si>
  <si>
    <t>2'14.333a</t>
  </si>
  <si>
    <t>8h Team SuP Dream Honda</t>
  </si>
  <si>
    <t xml:space="preserve">
Honda CBR1000RR SP2_x000D_
a = 伊藤　真一  b =</t>
  </si>
  <si>
    <t>2'10.878a</t>
  </si>
  <si>
    <t>*2'09.378a</t>
  </si>
  <si>
    <t>2'11.569a</t>
  </si>
  <si>
    <t>2'11.512a</t>
  </si>
  <si>
    <t>2'10.599a</t>
  </si>
  <si>
    <t>2'12.099a</t>
  </si>
  <si>
    <t>2'09.673a</t>
  </si>
  <si>
    <t>14'21.695a</t>
  </si>
  <si>
    <t xml:space="preserve">
KAWASAKI ZX-10R_x000D_
a = 石塚　　健  b = 柴田　陸樹</t>
  </si>
  <si>
    <t>2'14.847b</t>
  </si>
  <si>
    <t>4'28.613a</t>
  </si>
  <si>
    <t>2'15.386a</t>
  </si>
  <si>
    <t>2'13.379a</t>
  </si>
  <si>
    <t>*2'13.238a</t>
  </si>
  <si>
    <t>2'17.503b</t>
  </si>
  <si>
    <t>2'13.982b</t>
  </si>
  <si>
    <t>2'14.957a</t>
  </si>
  <si>
    <t>2'14.107a</t>
  </si>
  <si>
    <t>2'14.186a</t>
  </si>
  <si>
    <t>2'14.610a</t>
  </si>
  <si>
    <t>2'16.912b</t>
  </si>
  <si>
    <t xml:space="preserve">
SUZUKI GSX-R1000 L2_x000D_
a = 田村　武士  b =</t>
  </si>
  <si>
    <t>2'16.135a</t>
  </si>
  <si>
    <t>5'09.154a</t>
  </si>
  <si>
    <t>2'14.188a</t>
  </si>
  <si>
    <t>4'37.567a</t>
  </si>
  <si>
    <t>*2'14.061a</t>
  </si>
  <si>
    <t>2'16.627a</t>
  </si>
  <si>
    <t>2'15.348a</t>
  </si>
  <si>
    <t>2'15.858a</t>
  </si>
  <si>
    <t xml:space="preserve">
YAMAHA  YZF-R1_x000D_
a = 中冨　伸一  b =</t>
  </si>
  <si>
    <t>2'11.884a</t>
  </si>
  <si>
    <t>2'11.423a</t>
  </si>
  <si>
    <t>2'11.810a</t>
  </si>
  <si>
    <t>*2'09.971a</t>
  </si>
  <si>
    <t>2'12.283a</t>
  </si>
  <si>
    <t>2'15.636a</t>
  </si>
  <si>
    <t>2'12.454a</t>
  </si>
  <si>
    <t>4'53.139a</t>
  </si>
  <si>
    <t>2'10.202a</t>
  </si>
  <si>
    <t>2'12.270a</t>
  </si>
  <si>
    <t>2'10.101a</t>
  </si>
  <si>
    <t>2'10.456a</t>
  </si>
  <si>
    <t xml:space="preserve">
SUZUKI GSX-R1000_x000D_
a = 浦本　修充  b =</t>
  </si>
  <si>
    <t>2'11.194a</t>
  </si>
  <si>
    <t>*2'10.809a</t>
  </si>
  <si>
    <t>2'14.060a</t>
  </si>
  <si>
    <t>2'12.512a</t>
  </si>
  <si>
    <t>2'12.320a</t>
  </si>
  <si>
    <t>2'12.923a</t>
  </si>
  <si>
    <t>2'11.390a</t>
  </si>
  <si>
    <t>6'48.544a</t>
  </si>
  <si>
    <t>2'11.935a</t>
  </si>
  <si>
    <t>8h エスパルスドリームレーシング</t>
  </si>
  <si>
    <t xml:space="preserve">
SUZUKI GSX-R1000_x000D_
a = 生形　秀之  b =</t>
  </si>
  <si>
    <t>2'14.729a</t>
  </si>
  <si>
    <t>2'12.584a</t>
  </si>
  <si>
    <t>4'07.641a</t>
  </si>
  <si>
    <t>*2'11.701a</t>
  </si>
  <si>
    <t>2'18.028a</t>
  </si>
  <si>
    <t>7'27.518a</t>
  </si>
  <si>
    <t xml:space="preserve">
Honda CBR1000RR_x000D_
a = 渥美　　心  b =</t>
  </si>
  <si>
    <t>2'12.733a</t>
  </si>
  <si>
    <t>5'46.549a</t>
  </si>
  <si>
    <t>2'10.950a</t>
  </si>
  <si>
    <t>2'11.047a</t>
  </si>
  <si>
    <t>2'14.493a</t>
  </si>
  <si>
    <t>2'11.478a</t>
  </si>
  <si>
    <t>2'11.674a</t>
  </si>
  <si>
    <t>2'11.385a</t>
  </si>
  <si>
    <t>*2'10.449a</t>
  </si>
  <si>
    <t>2'10.551a</t>
  </si>
  <si>
    <t xml:space="preserve">
Honda CBR1000RR SP2_x000D_
a = 秋吉　耕佑  b =</t>
  </si>
  <si>
    <t>2'08.852a</t>
  </si>
  <si>
    <t>2'09.352a</t>
  </si>
  <si>
    <t>2'11.255a</t>
  </si>
  <si>
    <t>2'11.053a</t>
  </si>
  <si>
    <t>2'11.148a</t>
  </si>
  <si>
    <t>2'08.961a</t>
  </si>
  <si>
    <t>*2'08.465a</t>
  </si>
  <si>
    <t>7'42.869a</t>
  </si>
  <si>
    <t>2'10.598a</t>
  </si>
  <si>
    <t>2'10.673a</t>
  </si>
  <si>
    <t>2'12.606a</t>
  </si>
  <si>
    <t xml:space="preserve">
Honda CBR1000RR SP2_x000D_
a = 山口　辰也  b =</t>
  </si>
  <si>
    <t>2'08.858a</t>
  </si>
  <si>
    <t>2'09.788a</t>
  </si>
  <si>
    <t>2'09.726a</t>
  </si>
  <si>
    <t>2'19.675a</t>
  </si>
  <si>
    <t>*2'08.574a</t>
  </si>
  <si>
    <t>2'12.346a</t>
  </si>
  <si>
    <t>2'15.148a</t>
  </si>
  <si>
    <t>2'13.228a</t>
  </si>
  <si>
    <t>2'08.803a</t>
  </si>
  <si>
    <t>2'10.640a</t>
  </si>
  <si>
    <t xml:space="preserve"> 14=</t>
  </si>
  <si>
    <t>2'27.383a</t>
  </si>
  <si>
    <t>2'11.695a</t>
  </si>
  <si>
    <t>2'11.084a</t>
  </si>
  <si>
    <t xml:space="preserve">
YAMAHA  YZF-R1_x000D_
a = 長尾　健吾  b = 吉田　忠幸</t>
  </si>
  <si>
    <t>6'04.791a</t>
  </si>
  <si>
    <t>2'13.261a</t>
  </si>
  <si>
    <t>*2'12.211a</t>
  </si>
  <si>
    <t>2'12.961a</t>
  </si>
  <si>
    <t>2'13.277a</t>
  </si>
  <si>
    <t>5'33.874b</t>
  </si>
  <si>
    <t>2'14.278a</t>
  </si>
  <si>
    <t>2'13.625a</t>
  </si>
  <si>
    <t>2'12.930a</t>
  </si>
  <si>
    <t>2'12.743a</t>
  </si>
  <si>
    <t xml:space="preserve">
Honda CBR1000RR SP2_x000D_
a = 高橋　　巧  b =</t>
  </si>
  <si>
    <t>2'07.308a</t>
  </si>
  <si>
    <t>2'07.361a</t>
  </si>
  <si>
    <t>2'07.507a</t>
  </si>
  <si>
    <t>2'07.501a</t>
  </si>
  <si>
    <t>2'07.764a</t>
  </si>
  <si>
    <t>2'09.089a</t>
  </si>
  <si>
    <t>*2'06.517a</t>
  </si>
  <si>
    <t>2'08.459a</t>
  </si>
  <si>
    <t>2'07.928a</t>
  </si>
  <si>
    <t>4'24.575a</t>
  </si>
  <si>
    <t>2'09.157a</t>
  </si>
  <si>
    <t>2'07.731a</t>
  </si>
  <si>
    <t>8h ホンダドリーム北九州＆Life 01</t>
  </si>
  <si>
    <t xml:space="preserve">
Honda CBR1000RR_x000D_
a = 西中　　綱</t>
  </si>
  <si>
    <t>*2'17.727a</t>
  </si>
  <si>
    <t>2'17.993a</t>
  </si>
  <si>
    <t>5'07.321a</t>
  </si>
  <si>
    <t xml:space="preserve"> Sector Time Chart </t>
  </si>
  <si>
    <t xml:space="preserve">       1   - YAMAHA FACTORY RACING TEAM   YAMAHA  YZF-R1</t>
  </si>
  <si>
    <t xml:space="preserve">              a = 中須賀　克行  b =   </t>
  </si>
  <si>
    <t>BESTLAP TIME</t>
  </si>
  <si>
    <t xml:space="preserve"> 2'06.153(6/12)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</si>
  <si>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</si>
  <si>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</si>
  <si>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</si>
  <si>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</si>
  <si>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</si>
  <si>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</si>
  <si>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</si>
  <si>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</si>
  <si>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</si>
  <si>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</si>
  <si>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2'09.968a</t>
  </si>
  <si>
    <t xml:space="preserve">  3 =</t>
  </si>
  <si>
    <t xml:space="preserve"> 2'07.263a</t>
  </si>
  <si>
    <t>*21.609</t>
  </si>
  <si>
    <t xml:space="preserve">  4 =</t>
  </si>
  <si>
    <t xml:space="preserve"> 2'07.956a</t>
  </si>
  <si>
    <t xml:space="preserve">  5 =</t>
  </si>
  <si>
    <t xml:space="preserve"> 2'08.078a</t>
  </si>
  <si>
    <t xml:space="preserve">  6 =</t>
  </si>
  <si>
    <t>* 2'06.153a</t>
  </si>
  <si>
    <t>*46.395</t>
  </si>
  <si>
    <t xml:space="preserve">  7 =</t>
  </si>
  <si>
    <t xml:space="preserve"> 2'06.662a</t>
  </si>
  <si>
    <t>*34.887</t>
  </si>
  <si>
    <t>*23.190</t>
  </si>
  <si>
    <t xml:space="preserve">  8 =</t>
  </si>
  <si>
    <t xml:space="preserve"> 2'07.484a</t>
  </si>
  <si>
    <t xml:space="preserve">  9 =</t>
  </si>
  <si>
    <t xml:space="preserve"> 2'06.762a</t>
  </si>
  <si>
    <t xml:space="preserve"> 10 =</t>
  </si>
  <si>
    <t xml:space="preserve"> 2'06.571a</t>
  </si>
  <si>
    <t>*301.9</t>
  </si>
  <si>
    <t xml:space="preserve"> 11 =</t>
  </si>
  <si>
    <t xml:space="preserve"> 2'07.371a</t>
  </si>
  <si>
    <t xml:space="preserve"> 12 =</t>
  </si>
  <si>
    <t xml:space="preserve"> 7'34.430a</t>
  </si>
  <si>
    <t>6'00.199</t>
  </si>
  <si>
    <t>- 2 -</t>
  </si>
  <si>
    <t xml:space="preserve">       5   - YAMAHA FACTORY RACING TEAM #5   YAMAHA  YZF-R1</t>
  </si>
  <si>
    <t xml:space="preserve">              a = 野左根　航汰  b =   </t>
  </si>
  <si>
    <t xml:space="preserve"> 2'07.989(13/13)   PIT STOP 0回</t>
  </si>
  <si>
    <t xml:space="preserve"> 2'14.816a</t>
  </si>
  <si>
    <t xml:space="preserve"> 2'10.246a</t>
  </si>
  <si>
    <t xml:space="preserve"> 2'09.954a</t>
  </si>
  <si>
    <t xml:space="preserve"> 2'08.659a</t>
  </si>
  <si>
    <t>*23.594</t>
  </si>
  <si>
    <t xml:space="preserve"> 4'09.514a</t>
  </si>
  <si>
    <t>2'25.786</t>
  </si>
  <si>
    <t xml:space="preserve"> 2'13.798a</t>
  </si>
  <si>
    <t xml:space="preserve"> 2'10.559a</t>
  </si>
  <si>
    <t xml:space="preserve"> 2'09.087a</t>
  </si>
  <si>
    <t xml:space="preserve"> 2'09.775a</t>
  </si>
  <si>
    <t xml:space="preserve"> 2'08.534a</t>
  </si>
  <si>
    <t xml:space="preserve"> 2'08.634a</t>
  </si>
  <si>
    <t>*21.951</t>
  </si>
  <si>
    <t xml:space="preserve"> 13 =</t>
  </si>
  <si>
    <t>* 2'07.989a</t>
  </si>
  <si>
    <t>*35.316</t>
  </si>
  <si>
    <t>*46.938</t>
  </si>
  <si>
    <t>*302.9</t>
  </si>
  <si>
    <t>- 3 -</t>
  </si>
  <si>
    <t xml:space="preserve">       9   - YAMALUBE RACING TEAM   YAMAHA  YZF-R1</t>
  </si>
  <si>
    <t xml:space="preserve">              a = 藤田　拓哉  b =   </t>
  </si>
  <si>
    <t xml:space="preserve"> 2'08.580(7/10)   PIT STOP 0回</t>
  </si>
  <si>
    <t xml:space="preserve"> 5'45.172a</t>
  </si>
  <si>
    <t>4'02.131</t>
  </si>
  <si>
    <t xml:space="preserve"> 2'15.362a</t>
  </si>
  <si>
    <t xml:space="preserve"> 5'33.939a</t>
  </si>
  <si>
    <t>3'55.448</t>
  </si>
  <si>
    <t xml:space="preserve"> 2'11.275a</t>
  </si>
  <si>
    <t xml:space="preserve"> 2'09.601a</t>
  </si>
  <si>
    <t>*295.8</t>
  </si>
  <si>
    <t>* 2'08.580a</t>
  </si>
  <si>
    <t>*35.313</t>
  </si>
  <si>
    <t>*47.255</t>
  </si>
  <si>
    <t xml:space="preserve"> 4'21.334a</t>
  </si>
  <si>
    <t>2'43.913</t>
  </si>
  <si>
    <t xml:space="preserve"> 2'09.316a</t>
  </si>
  <si>
    <t>*22.014</t>
  </si>
  <si>
    <t>*23.889</t>
  </si>
  <si>
    <t xml:space="preserve"> 2'12.984a</t>
  </si>
  <si>
    <t>- 4 -</t>
  </si>
  <si>
    <t xml:space="preserve">      12   - ヨシムラスズキMOTUL   SUZUKI GSX-R1000R</t>
  </si>
  <si>
    <t xml:space="preserve">              a = 津田　拓也  b =   </t>
  </si>
  <si>
    <t xml:space="preserve"> 2'08.523(8/11)   PIT STOP 0回</t>
  </si>
  <si>
    <t xml:space="preserve"> 2'11.905a</t>
  </si>
  <si>
    <t xml:space="preserve"> 2'10.604a</t>
  </si>
  <si>
    <t xml:space="preserve"> 2'08.824a</t>
  </si>
  <si>
    <t>*47.150</t>
  </si>
  <si>
    <t xml:space="preserve"> 7'47.415a</t>
  </si>
  <si>
    <t>6'12.437</t>
  </si>
  <si>
    <t xml:space="preserve"> 2'09.368a</t>
  </si>
  <si>
    <t>* 2'08.523a</t>
  </si>
  <si>
    <t>*21.926</t>
  </si>
  <si>
    <t xml:space="preserve"> 2'09.328a</t>
  </si>
  <si>
    <t xml:space="preserve"> 4'19.716a</t>
  </si>
  <si>
    <t>2'46.637</t>
  </si>
  <si>
    <t>*23.467</t>
  </si>
  <si>
    <t xml:space="preserve"> 2'09.035a</t>
  </si>
  <si>
    <t>*35.393</t>
  </si>
  <si>
    <t>- 5 -</t>
  </si>
  <si>
    <t xml:space="preserve">      13   - オートテクニックスポーツPGR   Honda CBR1000RR</t>
  </si>
  <si>
    <t xml:space="preserve">              a = 関口　太郎  </t>
  </si>
  <si>
    <t xml:space="preserve"> 2'11.548(10/10)   PIT STOP 0回</t>
  </si>
  <si>
    <t xml:space="preserve"> 6'23.917a</t>
  </si>
  <si>
    <t>4'31.368</t>
  </si>
  <si>
    <t xml:space="preserve"> 2'16.471a</t>
  </si>
  <si>
    <t xml:space="preserve"> 6'20.446a</t>
  </si>
  <si>
    <t>4'28.447</t>
  </si>
  <si>
    <t xml:space="preserve"> 2'20.322a</t>
  </si>
  <si>
    <t xml:space="preserve"> 2'15.275a</t>
  </si>
  <si>
    <t>*286.1</t>
  </si>
  <si>
    <t xml:space="preserve"> 2'13.502a</t>
  </si>
  <si>
    <t xml:space="preserve"> 2'11.869a</t>
  </si>
  <si>
    <t>*22.258</t>
  </si>
  <si>
    <t>*24.489</t>
  </si>
  <si>
    <t xml:space="preserve"> 2'11.780a</t>
  </si>
  <si>
    <t>* 2'11.548a</t>
  </si>
  <si>
    <t>*36.135</t>
  </si>
  <si>
    <t>*48.439</t>
  </si>
  <si>
    <t>- 6 -</t>
  </si>
  <si>
    <t xml:space="preserve">      16   8h TONE RT SYNCEDGE  4413   BMW S1000RR</t>
  </si>
  <si>
    <t xml:space="preserve">              a = 児玉　勇太  b = 武石　伸也  </t>
  </si>
  <si>
    <t xml:space="preserve"> 2'12.660(3/11)   PIT STOP 0回</t>
  </si>
  <si>
    <t xml:space="preserve"> 2'13.742b</t>
  </si>
  <si>
    <t>* 2'12.660b</t>
  </si>
  <si>
    <t>*36.730</t>
  </si>
  <si>
    <t>*22.708</t>
  </si>
  <si>
    <t>*288.9</t>
  </si>
  <si>
    <t>*24.496</t>
  </si>
  <si>
    <t xml:space="preserve"> 6'04.110b</t>
  </si>
  <si>
    <t>4'25.904</t>
  </si>
  <si>
    <t xml:space="preserve"> 2'13.937b</t>
  </si>
  <si>
    <t xml:space="preserve"> 4'29.046a</t>
  </si>
  <si>
    <t xml:space="preserve"> 2'15.446a</t>
  </si>
  <si>
    <t xml:space="preserve"> 2'14.752a</t>
  </si>
  <si>
    <t xml:space="preserve"> 2'15.103a</t>
  </si>
  <si>
    <t xml:space="preserve"> 2'13.094a</t>
  </si>
  <si>
    <t>*48.704</t>
  </si>
  <si>
    <t xml:space="preserve"> 2'13.374a</t>
  </si>
  <si>
    <t>- 7 -</t>
  </si>
  <si>
    <t xml:space="preserve">      18   - ＧＢＳレーシング　YAMAHA   YAMAHA  YZF-R1</t>
  </si>
  <si>
    <t xml:space="preserve">              a = 近藤　湧也  b =   </t>
  </si>
  <si>
    <t xml:space="preserve"> 2'10.119(7/10)   PIT STOP 0回</t>
  </si>
  <si>
    <t xml:space="preserve"> 4'34.315a</t>
  </si>
  <si>
    <t>2'56.920</t>
  </si>
  <si>
    <t>*294.8</t>
  </si>
  <si>
    <t xml:space="preserve"> 2'13.930a</t>
  </si>
  <si>
    <t xml:space="preserve"> 2'12.801a</t>
  </si>
  <si>
    <t xml:space="preserve"> 4'29.121a</t>
  </si>
  <si>
    <t>2'53.547</t>
  </si>
  <si>
    <t xml:space="preserve"> 2'10.461a</t>
  </si>
  <si>
    <t>* 2'10.119a</t>
  </si>
  <si>
    <t>*22.085</t>
  </si>
  <si>
    <t>*47.715</t>
  </si>
  <si>
    <t xml:space="preserve"> 2'10.462a</t>
  </si>
  <si>
    <t>*24.149</t>
  </si>
  <si>
    <t xml:space="preserve"> 4'52.045a</t>
  </si>
  <si>
    <t>3'17.321</t>
  </si>
  <si>
    <t xml:space="preserve"> 2'10.778a</t>
  </si>
  <si>
    <t>*35.903</t>
  </si>
  <si>
    <t>- 8 -</t>
  </si>
  <si>
    <t xml:space="preserve">      20   - Motorrad Rennsport   BMW S1000RR</t>
  </si>
  <si>
    <t xml:space="preserve">              a = 寺本　幸司  b =   </t>
  </si>
  <si>
    <t xml:space="preserve"> 2'12.824(5/11)   PIT STOP 0回</t>
  </si>
  <si>
    <t xml:space="preserve"> 2'14.352a</t>
  </si>
  <si>
    <t xml:space="preserve"> 2'14.181a</t>
  </si>
  <si>
    <t>*24.334</t>
  </si>
  <si>
    <t xml:space="preserve"> 2'13.053a</t>
  </si>
  <si>
    <t>*291.8</t>
  </si>
  <si>
    <t>* 2'12.824a</t>
  </si>
  <si>
    <t>*36.322</t>
  </si>
  <si>
    <t xml:space="preserve"> 4'48.894a</t>
  </si>
  <si>
    <t>3'11.110</t>
  </si>
  <si>
    <t xml:space="preserve"> 2'13.793a</t>
  </si>
  <si>
    <t>*22.631</t>
  </si>
  <si>
    <t xml:space="preserve"> 6'23.823a</t>
  </si>
  <si>
    <t>4'44.931</t>
  </si>
  <si>
    <t xml:space="preserve"> 2'13.968a</t>
  </si>
  <si>
    <t xml:space="preserve"> 2'13.845a</t>
  </si>
  <si>
    <t xml:space="preserve"> 2'13.066a</t>
  </si>
  <si>
    <t>*48.984</t>
  </si>
  <si>
    <t>- 9 -</t>
  </si>
  <si>
    <t xml:space="preserve">      23   - Kawasaki Team GREEN   KAWASAKI ZX-10RR</t>
  </si>
  <si>
    <t xml:space="preserve">              a = 渡辺　一馬  b =   </t>
  </si>
  <si>
    <t xml:space="preserve"> 2'08.569(9/10)   PIT STOP 0回</t>
  </si>
  <si>
    <t xml:space="preserve"> 4'09.738a</t>
  </si>
  <si>
    <t>2'28.871</t>
  </si>
  <si>
    <t xml:space="preserve"> 2'13.634a</t>
  </si>
  <si>
    <t xml:space="preserve"> 2'10.639a</t>
  </si>
  <si>
    <t xml:space="preserve"> 2'09.739a</t>
  </si>
  <si>
    <t xml:space="preserve"> 2'14.662a</t>
  </si>
  <si>
    <t xml:space="preserve"> 9'17.675a</t>
  </si>
  <si>
    <t>7'38.493</t>
  </si>
  <si>
    <t xml:space="preserve"> 2'10.129a</t>
  </si>
  <si>
    <t>* 2'08.569a</t>
  </si>
  <si>
    <t>*23.573</t>
  </si>
  <si>
    <t xml:space="preserve"> 2'08.791a</t>
  </si>
  <si>
    <t>*35.403</t>
  </si>
  <si>
    <t>*22.026</t>
  </si>
  <si>
    <t>*47.318</t>
  </si>
  <si>
    <t>- 10 -</t>
  </si>
  <si>
    <t xml:space="preserve">      28   8h Honda熊本レーシング   Honda CBR1000RR</t>
  </si>
  <si>
    <t xml:space="preserve">              a = 吉田　光弘  b = 岩田　　悟  </t>
  </si>
  <si>
    <t xml:space="preserve"> 2'13.328(11/11)   PIT STOP 0回</t>
  </si>
  <si>
    <t xml:space="preserve"> 2'19.702a</t>
  </si>
  <si>
    <t>*288.0</t>
  </si>
  <si>
    <t xml:space="preserve"> 2'17.681a</t>
  </si>
  <si>
    <t xml:space="preserve"> 2'17.508a</t>
  </si>
  <si>
    <t xml:space="preserve"> 5'43.386b</t>
  </si>
  <si>
    <t xml:space="preserve"> 2'15.572b</t>
  </si>
  <si>
    <t xml:space="preserve"> 2'15.023b</t>
  </si>
  <si>
    <t xml:space="preserve"> 2'17.618b</t>
  </si>
  <si>
    <t xml:space="preserve"> 4'17.121b</t>
  </si>
  <si>
    <t>2'34.993</t>
  </si>
  <si>
    <t xml:space="preserve"> 2'20.227b</t>
  </si>
  <si>
    <t>* 2'13.328b</t>
  </si>
  <si>
    <t>*36.767</t>
  </si>
  <si>
    <t>*22.765</t>
  </si>
  <si>
    <t>*49.048</t>
  </si>
  <si>
    <t>*24.748</t>
  </si>
  <si>
    <t>- 11 -</t>
  </si>
  <si>
    <t xml:space="preserve">      34   - KRP三陽工業＆RS-ITOH   KAWASAKI ZX-10RR</t>
  </si>
  <si>
    <t xml:space="preserve">              a = 岡村　光矩  b = Mark Aitchison  </t>
  </si>
  <si>
    <t xml:space="preserve"> 2'11.625(12/13)   PIT STOP 0回</t>
  </si>
  <si>
    <t xml:space="preserve"> 2'13.966b</t>
  </si>
  <si>
    <t xml:space="preserve"> 2'12.049b</t>
  </si>
  <si>
    <t>*289.9</t>
  </si>
  <si>
    <t xml:space="preserve"> 2'11.769b</t>
  </si>
  <si>
    <t>*48.692</t>
  </si>
  <si>
    <t xml:space="preserve"> 2'12.047b</t>
  </si>
  <si>
    <t>*22.320</t>
  </si>
  <si>
    <t xml:space="preserve"> 4'05.176a</t>
  </si>
  <si>
    <t xml:space="preserve"> 2'15.521a</t>
  </si>
  <si>
    <t xml:space="preserve"> 2'12.936a</t>
  </si>
  <si>
    <t xml:space="preserve"> 2'12.754a</t>
  </si>
  <si>
    <t xml:space="preserve"> 2'12.080a</t>
  </si>
  <si>
    <t>*36.176</t>
  </si>
  <si>
    <t xml:space="preserve"> 2'14.721a</t>
  </si>
  <si>
    <t>* 2'11.625a</t>
  </si>
  <si>
    <t>*24.037</t>
  </si>
  <si>
    <t xml:space="preserve"> 2'11.908a</t>
  </si>
  <si>
    <t>- 12 -</t>
  </si>
  <si>
    <t xml:space="preserve">      38   8h Ｏ－ＴＥＣsuzuka RSGracing   Honda CBR1000RR</t>
  </si>
  <si>
    <t xml:space="preserve">              a = 筒井　　伸  b =   </t>
  </si>
  <si>
    <t xml:space="preserve"> 2'15.710(6/9)   PIT STOP 0回</t>
  </si>
  <si>
    <t xml:space="preserve"> 2'18.718a</t>
  </si>
  <si>
    <t xml:space="preserve"> 2'19.414a</t>
  </si>
  <si>
    <t xml:space="preserve"> 2'16.744a</t>
  </si>
  <si>
    <t xml:space="preserve"> 5'40.977a</t>
  </si>
  <si>
    <t>4'00.078</t>
  </si>
  <si>
    <t>* 2'15.710a</t>
  </si>
  <si>
    <t>*37.392</t>
  </si>
  <si>
    <t>*23.059</t>
  </si>
  <si>
    <t>*284.3</t>
  </si>
  <si>
    <t>*25.092</t>
  </si>
  <si>
    <t xml:space="preserve"> 2'15.994a</t>
  </si>
  <si>
    <t>*49.983</t>
  </si>
  <si>
    <t xml:space="preserve"> 6'48.888a</t>
  </si>
  <si>
    <t>5'08.438</t>
  </si>
  <si>
    <t xml:space="preserve"> 2'16.148a</t>
  </si>
  <si>
    <t>- 13 -</t>
  </si>
  <si>
    <t xml:space="preserve">      39   8h BMW Motorrad39   BMW S1000RR</t>
  </si>
  <si>
    <t xml:space="preserve">              a = 酒井　大作  b =   </t>
  </si>
  <si>
    <t xml:space="preserve"> 2'10.220(12/12)   PIT STOP 0回</t>
  </si>
  <si>
    <t xml:space="preserve"> 5'50.977a</t>
  </si>
  <si>
    <t>4'06.778</t>
  </si>
  <si>
    <t xml:space="preserve"> 2'13.300a</t>
  </si>
  <si>
    <t xml:space="preserve"> 2'11.223a</t>
  </si>
  <si>
    <t xml:space="preserve"> 2'10.612a</t>
  </si>
  <si>
    <t xml:space="preserve"> 2'11.034a</t>
  </si>
  <si>
    <t>*292.8</t>
  </si>
  <si>
    <t xml:space="preserve"> 2'11.998a</t>
  </si>
  <si>
    <t xml:space="preserve"> 2'10.636a</t>
  </si>
  <si>
    <t>*23.909</t>
  </si>
  <si>
    <t xml:space="preserve"> 2'10.795a</t>
  </si>
  <si>
    <t xml:space="preserve"> 2'10.313a</t>
  </si>
  <si>
    <t xml:space="preserve"> 2'10.626a</t>
  </si>
  <si>
    <t>*35.701</t>
  </si>
  <si>
    <t>* 2'10.220a</t>
  </si>
  <si>
    <t>*22.243</t>
  </si>
  <si>
    <t>*48.000</t>
  </si>
  <si>
    <t>- 14 -</t>
  </si>
  <si>
    <t xml:space="preserve">      40   8h 大阪Mobius icuRT99&amp;OUTRUN   YAMAHA  YZF-R1</t>
  </si>
  <si>
    <t xml:space="preserve">              a = 中本　　翔  b = 吉田　和憲  </t>
  </si>
  <si>
    <t xml:space="preserve"> 2'14.511(9/11)   PIT STOP 0回</t>
  </si>
  <si>
    <t xml:space="preserve"> 2'20.650b</t>
  </si>
  <si>
    <t xml:space="preserve"> 2'17.239b</t>
  </si>
  <si>
    <t xml:space="preserve"> 2'18.805b</t>
  </si>
  <si>
    <t xml:space="preserve"> 5'16.850a</t>
  </si>
  <si>
    <t xml:space="preserve"> 2'17.067a</t>
  </si>
  <si>
    <t xml:space="preserve"> 2'15.760a</t>
  </si>
  <si>
    <t xml:space="preserve"> 5'04.439a</t>
  </si>
  <si>
    <t>3'23.412</t>
  </si>
  <si>
    <t>* 2'14.511a</t>
  </si>
  <si>
    <t>*36.846</t>
  </si>
  <si>
    <t>*22.779</t>
  </si>
  <si>
    <t>*293.8</t>
  </si>
  <si>
    <t xml:space="preserve"> 2'15.527a</t>
  </si>
  <si>
    <t>*24.660</t>
  </si>
  <si>
    <t xml:space="preserve"> 2'14.684a</t>
  </si>
  <si>
    <t>*49.697</t>
  </si>
  <si>
    <t>- 15 -</t>
  </si>
  <si>
    <t xml:space="preserve">      41   - H.L.O RACING   SUZUKI GSX-R1000</t>
  </si>
  <si>
    <t xml:space="preserve">              a = 樋口　耕太  b =   </t>
  </si>
  <si>
    <t xml:space="preserve"> 2'16.971(7/8)   PIT STOP 0回</t>
  </si>
  <si>
    <t xml:space="preserve"> 6'23.567a</t>
  </si>
  <si>
    <t>4'36.694</t>
  </si>
  <si>
    <t xml:space="preserve"> 2'18.076a</t>
  </si>
  <si>
    <t xml:space="preserve"> 2'17.927a</t>
  </si>
  <si>
    <t xml:space="preserve"> 6'08.233a</t>
  </si>
  <si>
    <t>4'20.236</t>
  </si>
  <si>
    <t xml:space="preserve"> 4'55.701a</t>
  </si>
  <si>
    <t>3'15.742</t>
  </si>
  <si>
    <t>* 2'16.971a</t>
  </si>
  <si>
    <t>*37.524</t>
  </si>
  <si>
    <t>*23.551</t>
  </si>
  <si>
    <t>*25.438</t>
  </si>
  <si>
    <t xml:space="preserve"> 2'17.228a</t>
  </si>
  <si>
    <t>*50.388</t>
  </si>
  <si>
    <t>- 16 -</t>
  </si>
  <si>
    <t xml:space="preserve">      42   8h Honda EG Racing   Honda CBR1000RR</t>
  </si>
  <si>
    <t xml:space="preserve">              a = 中村　知雅  b =   </t>
  </si>
  <si>
    <t xml:space="preserve"> 2'14.860(9/10)   PIT STOP 0回</t>
  </si>
  <si>
    <t xml:space="preserve"> 2'19.905a</t>
  </si>
  <si>
    <t xml:space="preserve"> 2'18.849a</t>
  </si>
  <si>
    <t xml:space="preserve"> 5'37.935a</t>
  </si>
  <si>
    <t>3'58.967</t>
  </si>
  <si>
    <t xml:space="preserve"> 2'15.848a</t>
  </si>
  <si>
    <t xml:space="preserve"> 2'15.467a</t>
  </si>
  <si>
    <t>*23.167</t>
  </si>
  <si>
    <t xml:space="preserve"> 2'16.372a</t>
  </si>
  <si>
    <t xml:space="preserve"> 2'15.397a</t>
  </si>
  <si>
    <t>* 2'14.860a</t>
  </si>
  <si>
    <t>*37.232</t>
  </si>
  <si>
    <t>*49.231</t>
  </si>
  <si>
    <t>*25.162</t>
  </si>
  <si>
    <t xml:space="preserve"> 2'15.479a</t>
  </si>
  <si>
    <t>*290.9</t>
  </si>
  <si>
    <t>- 17 -</t>
  </si>
  <si>
    <t xml:space="preserve">      43   8h チームスガイレーシングジャパン   aprilia RSV4 RF</t>
  </si>
  <si>
    <t xml:space="preserve">              a = 須貝　義行  b =   </t>
  </si>
  <si>
    <t xml:space="preserve"> 2'16.970(8/8)   PIT STOP 0回</t>
  </si>
  <si>
    <t>8'44.477</t>
  </si>
  <si>
    <t xml:space="preserve"> 2'23.926a</t>
  </si>
  <si>
    <t xml:space="preserve"> 5'35.256a</t>
  </si>
  <si>
    <t>3'44.189</t>
  </si>
  <si>
    <t xml:space="preserve"> 2'21.073a</t>
  </si>
  <si>
    <t xml:space="preserve"> 2'18.135a</t>
  </si>
  <si>
    <t>*282.4</t>
  </si>
  <si>
    <t xml:space="preserve"> 2'17.675a</t>
  </si>
  <si>
    <t>* 2'16.970a</t>
  </si>
  <si>
    <t>*37.592</t>
  </si>
  <si>
    <t>*23.372</t>
  </si>
  <si>
    <t>*50.334</t>
  </si>
  <si>
    <t>*25.672</t>
  </si>
  <si>
    <t>- 18 -</t>
  </si>
  <si>
    <t xml:space="preserve">      46   - Kawasaki Team GREEN   KAWASAKI ZX-10RR</t>
  </si>
  <si>
    <t xml:space="preserve">              a = 松﨑　克哉  b =   </t>
  </si>
  <si>
    <t xml:space="preserve"> 2'12.498(10/11)   PIT STOP 0回</t>
  </si>
  <si>
    <t xml:space="preserve"> 2'23.710a</t>
  </si>
  <si>
    <t xml:space="preserve"> 6'32.900a</t>
  </si>
  <si>
    <t>4'50.899</t>
  </si>
  <si>
    <t xml:space="preserve"> 2'17.921a</t>
  </si>
  <si>
    <t xml:space="preserve"> 2'14.769a</t>
  </si>
  <si>
    <t xml:space="preserve"> 2'13.983a</t>
  </si>
  <si>
    <t xml:space="preserve"> 2'13.052a</t>
  </si>
  <si>
    <t xml:space="preserve"> 2'13.834a</t>
  </si>
  <si>
    <t xml:space="preserve"> 2'13.057a</t>
  </si>
  <si>
    <t>*22.591</t>
  </si>
  <si>
    <t>*48.594</t>
  </si>
  <si>
    <t>*24.856</t>
  </si>
  <si>
    <t>* 2'12.498a</t>
  </si>
  <si>
    <t>*36.071</t>
  </si>
  <si>
    <t xml:space="preserve"> 2'13.212a</t>
  </si>
  <si>
    <t>- 19 -</t>
  </si>
  <si>
    <t xml:space="preserve">      47   - Webike チームノリックヤマハ   YAMAHA  YZF-R1</t>
  </si>
  <si>
    <t xml:space="preserve">              a = 上和田　拓海  b =   </t>
  </si>
  <si>
    <t xml:space="preserve"> 2'13.416(9/9)   PIT STOP 0回</t>
  </si>
  <si>
    <t xml:space="preserve"> 2'17.772a</t>
  </si>
  <si>
    <t xml:space="preserve"> 2'14.272a</t>
  </si>
  <si>
    <t xml:space="preserve"> 2'14.068a</t>
  </si>
  <si>
    <t>*36.969</t>
  </si>
  <si>
    <t>*22.559</t>
  </si>
  <si>
    <t xml:space="preserve"> 2'18.792a</t>
  </si>
  <si>
    <t xml:space="preserve"> 8'33.494a</t>
  </si>
  <si>
    <t>6'53.100</t>
  </si>
  <si>
    <t xml:space="preserve"> 2'14.634a</t>
  </si>
  <si>
    <t xml:space="preserve"> 2'14.761a</t>
  </si>
  <si>
    <t>* 2'13.416a</t>
  </si>
  <si>
    <t>*48.688</t>
  </si>
  <si>
    <t>*24.796</t>
  </si>
  <si>
    <t>- 20 -</t>
  </si>
  <si>
    <t xml:space="preserve">      48   - 立秋モータース＆RC甲子園YAMAHA   YAMAHA  YZF-R1</t>
  </si>
  <si>
    <t xml:space="preserve">              a = 池田　貴彦  b =   </t>
  </si>
  <si>
    <t xml:space="preserve"> 2'22.888(2/2)   PIT STOP 0回</t>
  </si>
  <si>
    <t>* 2'22.888a</t>
  </si>
  <si>
    <t>*39.431</t>
  </si>
  <si>
    <t>*24.339</t>
  </si>
  <si>
    <t>*52.673</t>
  </si>
  <si>
    <t>*276.2</t>
  </si>
  <si>
    <t>*26.445</t>
  </si>
  <si>
    <t>- 21 -</t>
  </si>
  <si>
    <t xml:space="preserve">      50   - ヨシムラスズキMOTUL   SUZUKI GSX-R1000R</t>
  </si>
  <si>
    <t xml:space="preserve">              a = 濱原　颯道  b =   </t>
  </si>
  <si>
    <t xml:space="preserve"> 2'08.787(9/10)   PIT STOP 0回</t>
  </si>
  <si>
    <t xml:space="preserve"> 2'12.058a</t>
  </si>
  <si>
    <t xml:space="preserve"> 2'10.539a</t>
  </si>
  <si>
    <t xml:space="preserve"> 2'11.000a</t>
  </si>
  <si>
    <t xml:space="preserve"> 2'09.908a</t>
  </si>
  <si>
    <t>*23.754</t>
  </si>
  <si>
    <t xml:space="preserve"> 8'12.373a</t>
  </si>
  <si>
    <t>6'37.040</t>
  </si>
  <si>
    <t xml:space="preserve"> 2'10.325a</t>
  </si>
  <si>
    <t xml:space="preserve"> 2'09.446a</t>
  </si>
  <si>
    <t>*297.8</t>
  </si>
  <si>
    <t>* 2'08.787a</t>
  </si>
  <si>
    <t>*35.459</t>
  </si>
  <si>
    <t>*22.001</t>
  </si>
  <si>
    <t>*47.377</t>
  </si>
  <si>
    <t xml:space="preserve"> 2'09.836a</t>
  </si>
  <si>
    <t>- 22 -</t>
  </si>
  <si>
    <t xml:space="preserve">      51   8h Honda ブルーヘルメットMSC 熊本   Honda CBR1000RR</t>
  </si>
  <si>
    <t xml:space="preserve">              a = 森　　健祐  b =   </t>
  </si>
  <si>
    <t xml:space="preserve"> 2'17.651(9/10)   PIT STOP 0回</t>
  </si>
  <si>
    <t xml:space="preserve"> 2'23.089a</t>
  </si>
  <si>
    <t xml:space="preserve"> 2'20.541a</t>
  </si>
  <si>
    <t xml:space="preserve"> 5'11.416a</t>
  </si>
  <si>
    <t>3'28.737</t>
  </si>
  <si>
    <t xml:space="preserve"> 2'19.534a</t>
  </si>
  <si>
    <t xml:space="preserve"> 2'18.258a</t>
  </si>
  <si>
    <t>*25.615</t>
  </si>
  <si>
    <t xml:space="preserve"> 2'18.079a</t>
  </si>
  <si>
    <t xml:space="preserve"> 7'30.616a</t>
  </si>
  <si>
    <t>5'48.815</t>
  </si>
  <si>
    <t>* 2'17.651a</t>
  </si>
  <si>
    <t>*50.867</t>
  </si>
  <si>
    <t xml:space="preserve"> 2'18.695a</t>
  </si>
  <si>
    <t>*37.490</t>
  </si>
  <si>
    <t>*23.324</t>
  </si>
  <si>
    <t>- 23 -</t>
  </si>
  <si>
    <t xml:space="preserve">      52   - Honda浜友会浜松エスカルゴ   Honda CBR1000RR</t>
  </si>
  <si>
    <t xml:space="preserve">              a = 野寄　真二  </t>
  </si>
  <si>
    <t xml:space="preserve"> 2'16.302(5/5)   PIT STOP 0回</t>
  </si>
  <si>
    <t xml:space="preserve"> 2'19.276a</t>
  </si>
  <si>
    <t xml:space="preserve"> 2'17.073a</t>
  </si>
  <si>
    <t>*50.194</t>
  </si>
  <si>
    <t>*285.2</t>
  </si>
  <si>
    <t xml:space="preserve"> 7'06.594a</t>
  </si>
  <si>
    <t>5'26.740</t>
  </si>
  <si>
    <t>*25.182</t>
  </si>
  <si>
    <t>* 2'16.302a</t>
  </si>
  <si>
    <t>*37.420</t>
  </si>
  <si>
    <t>*23.313</t>
  </si>
  <si>
    <t>- 24 -</t>
  </si>
  <si>
    <t xml:space="preserve">      53   8h 浜松チームタイタン   SUZUKI GSX-R1000</t>
  </si>
  <si>
    <t xml:space="preserve">              a = 武田　数馬  b =   </t>
  </si>
  <si>
    <t xml:space="preserve"> 2'17.134(8/9)   PIT STOP 0回</t>
  </si>
  <si>
    <t xml:space="preserve"> 2'20.131a</t>
  </si>
  <si>
    <t xml:space="preserve"> 2'20.158a</t>
  </si>
  <si>
    <t>*50.289</t>
  </si>
  <si>
    <t xml:space="preserve"> 7'48.078a</t>
  </si>
  <si>
    <t>6'07.475</t>
  </si>
  <si>
    <t xml:space="preserve"> 2'26.732a</t>
  </si>
  <si>
    <t>*23.409</t>
  </si>
  <si>
    <t xml:space="preserve"> 2'17.791a</t>
  </si>
  <si>
    <t>*37.593</t>
  </si>
  <si>
    <t xml:space="preserve"> 5'40.835a</t>
  </si>
  <si>
    <t>4'01.447</t>
  </si>
  <si>
    <t>*25.270</t>
  </si>
  <si>
    <t>* 2'17.134a</t>
  </si>
  <si>
    <t>*281.5</t>
  </si>
  <si>
    <t xml:space="preserve"> 2'17.564a</t>
  </si>
  <si>
    <t>- 25 -</t>
  </si>
  <si>
    <t xml:space="preserve">      54   8h 磐田レーシングファミリー   YAMAHA  YZF-R1</t>
  </si>
  <si>
    <t xml:space="preserve">              a = 宮腰　　武  b =   </t>
  </si>
  <si>
    <t xml:space="preserve"> 2'17.236(10/13)   PIT STOP 0回</t>
  </si>
  <si>
    <t xml:space="preserve"> 2'20.443a</t>
  </si>
  <si>
    <t xml:space="preserve"> 2'19.237a</t>
  </si>
  <si>
    <t xml:space="preserve"> 2'19.536a</t>
  </si>
  <si>
    <t xml:space="preserve"> 2'18.887a</t>
  </si>
  <si>
    <t xml:space="preserve"> 2'18.665a</t>
  </si>
  <si>
    <t xml:space="preserve"> 2'17.841a</t>
  </si>
  <si>
    <t>*50.476</t>
  </si>
  <si>
    <t xml:space="preserve"> 2'19.347a</t>
  </si>
  <si>
    <t xml:space="preserve"> 2'19.342a</t>
  </si>
  <si>
    <t>*25.205</t>
  </si>
  <si>
    <t>* 2'17.236a</t>
  </si>
  <si>
    <t>*37.551</t>
  </si>
  <si>
    <t xml:space="preserve"> 2'17.958a</t>
  </si>
  <si>
    <t>*23.622</t>
  </si>
  <si>
    <t xml:space="preserve"> 2'17.582a</t>
  </si>
  <si>
    <t>- 26 -</t>
  </si>
  <si>
    <t xml:space="preserve">      55   8h TEAM　VITAL　SPIRIT   BMW S1000RR</t>
  </si>
  <si>
    <t xml:space="preserve">              a = 佐野　優人  b = 辻本　範行  </t>
  </si>
  <si>
    <t xml:space="preserve"> 2'12.190(10/13)   PIT STOP 0回</t>
  </si>
  <si>
    <t xml:space="preserve"> 2'14.818a</t>
  </si>
  <si>
    <t xml:space="preserve"> 2'12.800a</t>
  </si>
  <si>
    <t xml:space="preserve"> 2'12.359a</t>
  </si>
  <si>
    <t>*36.067</t>
  </si>
  <si>
    <t xml:space="preserve"> 4'34.932a</t>
  </si>
  <si>
    <t>2'58.489</t>
  </si>
  <si>
    <t xml:space="preserve"> 2'12.447a</t>
  </si>
  <si>
    <t xml:space="preserve"> 2'12.589a</t>
  </si>
  <si>
    <t xml:space="preserve"> 2'12.858a</t>
  </si>
  <si>
    <t>*22.527</t>
  </si>
  <si>
    <t>*48.826</t>
  </si>
  <si>
    <t xml:space="preserve"> 2'12.456a</t>
  </si>
  <si>
    <t>* 2'12.190a</t>
  </si>
  <si>
    <t>*24.419</t>
  </si>
  <si>
    <t xml:space="preserve"> 2'13.867a</t>
  </si>
  <si>
    <t xml:space="preserve"> 2'13.474a</t>
  </si>
  <si>
    <t xml:space="preserve"> 2'13.535a</t>
  </si>
  <si>
    <t>- 27 -</t>
  </si>
  <si>
    <t xml:space="preserve">      56   8h 磐田レーシングファミリーwithYMC   YAMAHA  YZF-R1</t>
  </si>
  <si>
    <t xml:space="preserve">              a = 上野　友寛  b =   </t>
  </si>
  <si>
    <t xml:space="preserve"> 2'17.706(8/11)   PIT STOP 0回</t>
  </si>
  <si>
    <t xml:space="preserve"> 2'21.993a</t>
  </si>
  <si>
    <t xml:space="preserve"> 2'20.022a</t>
  </si>
  <si>
    <t xml:space="preserve"> 2'19.728a</t>
  </si>
  <si>
    <t xml:space="preserve"> 2'19.606a</t>
  </si>
  <si>
    <t xml:space="preserve"> 2'19.963a</t>
  </si>
  <si>
    <t xml:space="preserve"> 6'55.377a</t>
  </si>
  <si>
    <t>5'14.567</t>
  </si>
  <si>
    <t>* 2'17.706a</t>
  </si>
  <si>
    <t>*37.954</t>
  </si>
  <si>
    <t>*23.646</t>
  </si>
  <si>
    <t>*25.395</t>
  </si>
  <si>
    <t xml:space="preserve"> 2'17.954a</t>
  </si>
  <si>
    <t>*50.377</t>
  </si>
  <si>
    <t xml:space="preserve"> 2'18.860a</t>
  </si>
  <si>
    <t xml:space="preserve"> 2'20.609a</t>
  </si>
  <si>
    <t>- 28 -</t>
  </si>
  <si>
    <t xml:space="preserve">      57   8h Honda 鈴鹿レーシングチーム   Honda CBR1000RR</t>
  </si>
  <si>
    <t xml:space="preserve">              a = 日浦　大治朗  b = 安田　毅史  </t>
  </si>
  <si>
    <t xml:space="preserve"> 2'11.805(6/12)   PIT STOP 0回</t>
  </si>
  <si>
    <t xml:space="preserve"> 2'17.247a</t>
  </si>
  <si>
    <t xml:space="preserve"> 2'15.333a</t>
  </si>
  <si>
    <t xml:space="preserve"> 2'13.901a</t>
  </si>
  <si>
    <t xml:space="preserve"> 2'13.805a</t>
  </si>
  <si>
    <t>*48.473</t>
  </si>
  <si>
    <t>* 2'11.805a</t>
  </si>
  <si>
    <t>*36.217</t>
  </si>
  <si>
    <t>*22.620</t>
  </si>
  <si>
    <t>*24.245</t>
  </si>
  <si>
    <t xml:space="preserve"> 5'20.335b</t>
  </si>
  <si>
    <t xml:space="preserve"> 2'15.438b</t>
  </si>
  <si>
    <t xml:space="preserve"> 2'14.694b</t>
  </si>
  <si>
    <t xml:space="preserve"> 2'14.299b</t>
  </si>
  <si>
    <t xml:space="preserve"> 2'14.015b</t>
  </si>
  <si>
    <t xml:space="preserve"> 2'15.861b</t>
  </si>
  <si>
    <t>- 29 -</t>
  </si>
  <si>
    <t xml:space="preserve">      58   8h チーム・エッチングファクトリー   YAMAHA  YZF-R1</t>
  </si>
  <si>
    <t xml:space="preserve">              a = 慶楽　大樹  b = 有川　浩太郎  </t>
  </si>
  <si>
    <t xml:space="preserve"> 2'17.351(7/11)   PIT STOP 0回</t>
  </si>
  <si>
    <t xml:space="preserve"> 2'19.452a</t>
  </si>
  <si>
    <t xml:space="preserve"> 2'17.906a</t>
  </si>
  <si>
    <t xml:space="preserve"> 2'18.366a</t>
  </si>
  <si>
    <t xml:space="preserve"> 2'18.545a</t>
  </si>
  <si>
    <t xml:space="preserve"> 5'57.801b</t>
  </si>
  <si>
    <t>* 2'17.351b</t>
  </si>
  <si>
    <t>*25.114</t>
  </si>
  <si>
    <t xml:space="preserve"> 2'17.594b</t>
  </si>
  <si>
    <t>*37.628</t>
  </si>
  <si>
    <t>*23.356</t>
  </si>
  <si>
    <t xml:space="preserve"> 4'41.094b</t>
  </si>
  <si>
    <t>3'02.254</t>
  </si>
  <si>
    <t>*50.127</t>
  </si>
  <si>
    <t xml:space="preserve"> 2'17.960b</t>
  </si>
  <si>
    <t xml:space="preserve"> 2'19.840b</t>
  </si>
  <si>
    <t>- 30 -</t>
  </si>
  <si>
    <t xml:space="preserve">      60   - ﾁﾀﾆｳﾑﾊﾟﾜｰ ﾌｰﾀｰｽﾞ ﾚｰｼﾝｸﾞ   YAMAHA  YZF-R1</t>
  </si>
  <si>
    <t xml:space="preserve">              a = 津田　一磨  </t>
  </si>
  <si>
    <t xml:space="preserve"> 2'11.282(9/9)   PIT STOP 0回</t>
  </si>
  <si>
    <t xml:space="preserve"> 2'13.030a</t>
  </si>
  <si>
    <t xml:space="preserve"> 2'11.447a</t>
  </si>
  <si>
    <t>*22.367</t>
  </si>
  <si>
    <t xml:space="preserve"> 5'28.481a</t>
  </si>
  <si>
    <t>3'47.321</t>
  </si>
  <si>
    <t xml:space="preserve"> 2'23.283a</t>
  </si>
  <si>
    <t xml:space="preserve"> 5'53.712a</t>
  </si>
  <si>
    <t>4'15.033</t>
  </si>
  <si>
    <t xml:space="preserve"> 5'10.952a</t>
  </si>
  <si>
    <t>3'33.304</t>
  </si>
  <si>
    <t xml:space="preserve"> 2'13.784a</t>
  </si>
  <si>
    <t>* 2'11.282a</t>
  </si>
  <si>
    <t>*36.037</t>
  </si>
  <si>
    <t>*48.684</t>
  </si>
  <si>
    <t>*24.150</t>
  </si>
  <si>
    <t>- 31 -</t>
  </si>
  <si>
    <t xml:space="preserve">      61   8h Team deLIGHT   DUCATI PANIGALE"</t>
  </si>
  <si>
    <t xml:space="preserve">              a = 奥田　貴哉  b = 森　　繁生  </t>
  </si>
  <si>
    <t xml:space="preserve"> 2'13.607(4/9)   PIT STOP 0回</t>
  </si>
  <si>
    <t xml:space="preserve"> 2'13.679a</t>
  </si>
  <si>
    <t>*49.568</t>
  </si>
  <si>
    <t>*24.646</t>
  </si>
  <si>
    <t xml:space="preserve"> 2'13.715a</t>
  </si>
  <si>
    <t>*22.562</t>
  </si>
  <si>
    <t>* 2'13.607a</t>
  </si>
  <si>
    <t>*36.608</t>
  </si>
  <si>
    <t xml:space="preserve"> 8'14.645b</t>
  </si>
  <si>
    <t xml:space="preserve"> 2'18.951b</t>
  </si>
  <si>
    <t xml:space="preserve"> 2'17.958b</t>
  </si>
  <si>
    <t xml:space="preserve"> 2'19.430b</t>
  </si>
  <si>
    <t xml:space="preserve"> 2'19.680b</t>
  </si>
  <si>
    <t>- 32 -</t>
  </si>
  <si>
    <t xml:space="preserve">      66   8h 浜松チームタイタン   SUZUKI GSX-R1000</t>
  </si>
  <si>
    <t xml:space="preserve">              a = 犬木　　翼  b =   </t>
  </si>
  <si>
    <t xml:space="preserve"> 2'15.517(11/12)   PIT STOP 0回</t>
  </si>
  <si>
    <t xml:space="preserve"> 2'18.697a</t>
  </si>
  <si>
    <t xml:space="preserve"> 2'17.932a</t>
  </si>
  <si>
    <t xml:space="preserve"> 6'46.182a</t>
  </si>
  <si>
    <t>5'05.720</t>
  </si>
  <si>
    <t xml:space="preserve"> 2'16.931a</t>
  </si>
  <si>
    <t xml:space="preserve"> 2'16.567a</t>
  </si>
  <si>
    <t xml:space="preserve"> 2'16.017a</t>
  </si>
  <si>
    <t xml:space="preserve"> 2'16.577a</t>
  </si>
  <si>
    <t>*49.806</t>
  </si>
  <si>
    <t xml:space="preserve"> 2'17.109a</t>
  </si>
  <si>
    <t xml:space="preserve"> 2'16.620a</t>
  </si>
  <si>
    <t>* 2'15.517a</t>
  </si>
  <si>
    <t>*23.304</t>
  </si>
  <si>
    <t>*25.087</t>
  </si>
  <si>
    <t xml:space="preserve"> 2'16.112a</t>
  </si>
  <si>
    <t>*37.199</t>
  </si>
  <si>
    <t>- 33 -</t>
  </si>
  <si>
    <t xml:space="preserve">      69   8h 山科ｶﾜｻｷ&amp;ﾋﾞｼﾞﾈｽﾗﾘｱｰﾄ&amp;YIC京都   KAWASAKI ZX-10R</t>
  </si>
  <si>
    <t xml:space="preserve">              a = 松本　正幸  b =   </t>
  </si>
  <si>
    <t xml:space="preserve"> 2'15.641(9/10)   PIT STOP 0回</t>
  </si>
  <si>
    <t xml:space="preserve"> 2'20.704a</t>
  </si>
  <si>
    <t xml:space="preserve"> 2'19.491a</t>
  </si>
  <si>
    <t xml:space="preserve"> 4'53.844a</t>
  </si>
  <si>
    <t>3'12.525</t>
  </si>
  <si>
    <t xml:space="preserve"> 2'17.650a</t>
  </si>
  <si>
    <t xml:space="preserve"> 2'17.208a</t>
  </si>
  <si>
    <t>*49.917</t>
  </si>
  <si>
    <t xml:space="preserve"> 5'13.573a</t>
  </si>
  <si>
    <t>3'32.713</t>
  </si>
  <si>
    <t xml:space="preserve"> 2'16.674a</t>
  </si>
  <si>
    <t>* 2'15.641a</t>
  </si>
  <si>
    <t>*37.246</t>
  </si>
  <si>
    <t>*23.221</t>
  </si>
  <si>
    <t>*25.082</t>
  </si>
  <si>
    <t xml:space="preserve"> 2'15.845a</t>
  </si>
  <si>
    <t>- 34 -</t>
  </si>
  <si>
    <t xml:space="preserve">      70   - SatuHATI.Honda Team Asia   Honda CBR1000RR</t>
  </si>
  <si>
    <t xml:space="preserve">              a = Md.Zaghwan Zaidi  b = Ratthaponｇ Wilairot  </t>
  </si>
  <si>
    <t xml:space="preserve"> 2'12.182(5/10)   PIT STOP 0回</t>
  </si>
  <si>
    <t xml:space="preserve"> 2'17.728b</t>
  </si>
  <si>
    <t xml:space="preserve"> 2'13.107b</t>
  </si>
  <si>
    <t xml:space="preserve"> 2'17.157b</t>
  </si>
  <si>
    <t>* 2'12.182b</t>
  </si>
  <si>
    <t>*36.132</t>
  </si>
  <si>
    <t>*48.621</t>
  </si>
  <si>
    <t xml:space="preserve"> 2'12.596b</t>
  </si>
  <si>
    <t>*22.435</t>
  </si>
  <si>
    <t>*24.432</t>
  </si>
  <si>
    <t xml:space="preserve"> 4'22.989a</t>
  </si>
  <si>
    <t xml:space="preserve"> 2'13.890a</t>
  </si>
  <si>
    <t xml:space="preserve"> 2'12.642a</t>
  </si>
  <si>
    <t xml:space="preserve"> 2'13.903a</t>
  </si>
  <si>
    <t>- 35 -</t>
  </si>
  <si>
    <t xml:space="preserve">      71   - Team KAGAYAMA   SUZUKI GSX-R1000</t>
  </si>
  <si>
    <t xml:space="preserve">              a = 加賀山　就臣  b =   </t>
  </si>
  <si>
    <t xml:space="preserve"> 2'09.296(7/7)   PIT STOP 0回</t>
  </si>
  <si>
    <t xml:space="preserve"> 2'12.392a</t>
  </si>
  <si>
    <t xml:space="preserve"> 6'36.624a</t>
  </si>
  <si>
    <t>5'00.061</t>
  </si>
  <si>
    <t xml:space="preserve"> 2'10.504a</t>
  </si>
  <si>
    <t xml:space="preserve"> 2'09.713a</t>
  </si>
  <si>
    <t>*47.624</t>
  </si>
  <si>
    <t xml:space="preserve"> 2'11.323a</t>
  </si>
  <si>
    <t>* 2'09.296a</t>
  </si>
  <si>
    <t>*35.730</t>
  </si>
  <si>
    <t>*22.204</t>
  </si>
  <si>
    <t>*23.697</t>
  </si>
  <si>
    <t>- 36 -</t>
  </si>
  <si>
    <t xml:space="preserve">      72   8h MORIWAKI MOTUL RACING   Honda CBR1000RR SP2</t>
  </si>
  <si>
    <t xml:space="preserve">              a = 高橋　裕紀  b = 清成　龍一  </t>
  </si>
  <si>
    <t xml:space="preserve"> 2'07.704(4/13)   PIT STOP 0回</t>
  </si>
  <si>
    <t xml:space="preserve"> 2'09.555b</t>
  </si>
  <si>
    <t xml:space="preserve"> 2'08.111b</t>
  </si>
  <si>
    <t>*23.460</t>
  </si>
  <si>
    <t>* 2'07.704b</t>
  </si>
  <si>
    <t>*35.030</t>
  </si>
  <si>
    <t>*21.706</t>
  </si>
  <si>
    <t xml:space="preserve"> 2'08.022b</t>
  </si>
  <si>
    <t xml:space="preserve"> 2'08.964b</t>
  </si>
  <si>
    <t>*46.963</t>
  </si>
  <si>
    <t xml:space="preserve"> 4'07.480a</t>
  </si>
  <si>
    <t xml:space="preserve"> 2'09.002a</t>
  </si>
  <si>
    <t xml:space="preserve"> 2'08.452a</t>
  </si>
  <si>
    <t xml:space="preserve"> 2'09.168a</t>
  </si>
  <si>
    <t xml:space="preserve"> 2'09.974a</t>
  </si>
  <si>
    <t xml:space="preserve"> 2'09.763a</t>
  </si>
  <si>
    <t xml:space="preserve"> 2'09.199a</t>
  </si>
  <si>
    <t>- 37 -</t>
  </si>
  <si>
    <t xml:space="preserve">      74   8h AKENO SPEED・YAMAHA   YAMAHA  YZF-R1</t>
  </si>
  <si>
    <t xml:space="preserve">              a = 稲垣　　誠  b = 南本　宗一郎  </t>
  </si>
  <si>
    <t xml:space="preserve"> 2'11.813(3/10)   PIT STOP 0回</t>
  </si>
  <si>
    <t xml:space="preserve"> 2'16.195a</t>
  </si>
  <si>
    <t>* 2'11.813a</t>
  </si>
  <si>
    <t>*22.416</t>
  </si>
  <si>
    <t>*24.321</t>
  </si>
  <si>
    <t xml:space="preserve"> 2'11.891a</t>
  </si>
  <si>
    <t>*36.308</t>
  </si>
  <si>
    <t>*48.720</t>
  </si>
  <si>
    <t xml:space="preserve"> 2'13.059a</t>
  </si>
  <si>
    <t xml:space="preserve"> 4'49.068a</t>
  </si>
  <si>
    <t>3'11.229</t>
  </si>
  <si>
    <t xml:space="preserve"> 5'41.829b</t>
  </si>
  <si>
    <t xml:space="preserve"> 2'16.312b</t>
  </si>
  <si>
    <t xml:space="preserve"> 2'15.761b</t>
  </si>
  <si>
    <t xml:space="preserve"> 2'14.940b</t>
  </si>
  <si>
    <t>- 38 -</t>
  </si>
  <si>
    <t xml:space="preserve">      75   8h ﾄﾗﾝｽﾏｯﾌﾟﾚｰｼﾝｸﾞﾁｰﾑ長野withACECAFE   SUZUKI GSX-R1000</t>
  </si>
  <si>
    <t xml:space="preserve">              a = 櫻山　茂昇  b =   </t>
  </si>
  <si>
    <t xml:space="preserve"> 2'17.866(6/11)   PIT STOP 0回</t>
  </si>
  <si>
    <t xml:space="preserve"> 2'19.730a</t>
  </si>
  <si>
    <t>*25.532</t>
  </si>
  <si>
    <t xml:space="preserve"> 2'18.006a</t>
  </si>
  <si>
    <t>*37.744</t>
  </si>
  <si>
    <t xml:space="preserve"> 2'18.747a</t>
  </si>
  <si>
    <t xml:space="preserve"> 8'23.518a</t>
  </si>
  <si>
    <t>6'39.242</t>
  </si>
  <si>
    <t>* 2'17.866a</t>
  </si>
  <si>
    <t>*23.584</t>
  </si>
  <si>
    <t>*50.415</t>
  </si>
  <si>
    <t xml:space="preserve"> 2'18.717a</t>
  </si>
  <si>
    <t xml:space="preserve"> 2'21.816a</t>
  </si>
  <si>
    <t xml:space="preserve"> 2'19.805a</t>
  </si>
  <si>
    <t>*274.5</t>
  </si>
  <si>
    <t xml:space="preserve"> 2'19.264a</t>
  </si>
  <si>
    <t xml:space="preserve"> 2'20.016a</t>
  </si>
  <si>
    <t>- 39 -</t>
  </si>
  <si>
    <t xml:space="preserve">      76   8h ＤＯＧ ＨＯＵＳＥ   SUZUKI GSX-R1000</t>
  </si>
  <si>
    <t xml:space="preserve">              a = 岩谷　圭太  b = 向山　将弘  </t>
  </si>
  <si>
    <t xml:space="preserve"> 2'17.335(3/11)   PIT STOP 0回</t>
  </si>
  <si>
    <t xml:space="preserve"> 2'20.320a</t>
  </si>
  <si>
    <t>* 2'17.335a</t>
  </si>
  <si>
    <t>*50.108</t>
  </si>
  <si>
    <t>*25.787</t>
  </si>
  <si>
    <t xml:space="preserve"> 2'21.381a</t>
  </si>
  <si>
    <t xml:space="preserve"> 5'31.579b</t>
  </si>
  <si>
    <t xml:space="preserve"> 2'22.883b</t>
  </si>
  <si>
    <t xml:space="preserve"> 5'01.123a</t>
  </si>
  <si>
    <t xml:space="preserve"> 2'18.307a</t>
  </si>
  <si>
    <t>*23.628</t>
  </si>
  <si>
    <t xml:space="preserve"> 2'17.922a</t>
  </si>
  <si>
    <t>*37.317</t>
  </si>
  <si>
    <t xml:space="preserve"> 2'18.205a</t>
  </si>
  <si>
    <t xml:space="preserve"> 2'18.769a</t>
  </si>
  <si>
    <t>- 40 -</t>
  </si>
  <si>
    <t xml:space="preserve">      77   8h チーム阪神ライディングスクール   KAWASAKI ZX-10RR</t>
  </si>
  <si>
    <t xml:space="preserve">              a = 西嶋　　修  b =   </t>
  </si>
  <si>
    <t xml:space="preserve"> 2'15.219(4/10)   PIT STOP 0回</t>
  </si>
  <si>
    <t xml:space="preserve"> 2'17.709a</t>
  </si>
  <si>
    <t xml:space="preserve"> 2'16.937a</t>
  </si>
  <si>
    <t>*25.083</t>
  </si>
  <si>
    <t>* 2'15.219a</t>
  </si>
  <si>
    <t>*36.979</t>
  </si>
  <si>
    <t>*49.693</t>
  </si>
  <si>
    <t>*23.153</t>
  </si>
  <si>
    <t xml:space="preserve"> 7'25.247a</t>
  </si>
  <si>
    <t>5'43.102</t>
  </si>
  <si>
    <t xml:space="preserve"> 4'22.539a</t>
  </si>
  <si>
    <t>2'41.917</t>
  </si>
  <si>
    <t xml:space="preserve"> 2'18.172a</t>
  </si>
  <si>
    <t xml:space="preserve"> 2'17.852a</t>
  </si>
  <si>
    <t xml:space="preserve"> 2'17.777a</t>
  </si>
  <si>
    <t>- 41 -</t>
  </si>
  <si>
    <t xml:space="preserve">      78   - TTS速心NCCFACTORY   Honda CBR1000RR</t>
  </si>
  <si>
    <t xml:space="preserve">              a = 中村　敬司  b =   </t>
  </si>
  <si>
    <t xml:space="preserve"> 2'13.107(3/12)   PIT STOP 0回</t>
  </si>
  <si>
    <t xml:space="preserve"> 2'13.917a</t>
  </si>
  <si>
    <t>* 2'13.107a</t>
  </si>
  <si>
    <t>*48.954</t>
  </si>
  <si>
    <t xml:space="preserve"> 2'13.340a</t>
  </si>
  <si>
    <t>*36.637</t>
  </si>
  <si>
    <t>*22.661</t>
  </si>
  <si>
    <t xml:space="preserve"> 2'15.611a</t>
  </si>
  <si>
    <t xml:space="preserve"> 4'25.758a</t>
  </si>
  <si>
    <t>2'45.324</t>
  </si>
  <si>
    <t xml:space="preserve"> 2'15.178a</t>
  </si>
  <si>
    <t xml:space="preserve"> 2'13.851a</t>
  </si>
  <si>
    <t>*24.539</t>
  </si>
  <si>
    <t xml:space="preserve"> 2'15.791a</t>
  </si>
  <si>
    <t xml:space="preserve"> 2'14.956a</t>
  </si>
  <si>
    <t xml:space="preserve"> 4'08.195a</t>
  </si>
  <si>
    <t>2'26.250</t>
  </si>
  <si>
    <t xml:space="preserve"> 2'14.333a</t>
  </si>
  <si>
    <t>- 42 -</t>
  </si>
  <si>
    <t xml:space="preserve">      79   8h Team SuP Dream Honda   Honda CBR1000RR SP2</t>
  </si>
  <si>
    <t xml:space="preserve">              a = 伊藤　真一  b =   </t>
  </si>
  <si>
    <t xml:space="preserve"> 2'09.378(5/9)   PIT STOP 0回</t>
  </si>
  <si>
    <t xml:space="preserve"> 2'12.099a</t>
  </si>
  <si>
    <t xml:space="preserve"> 2'10.878a</t>
  </si>
  <si>
    <t xml:space="preserve"> 2'09.673a</t>
  </si>
  <si>
    <t>*22.025</t>
  </si>
  <si>
    <t>* 2'09.378a</t>
  </si>
  <si>
    <t>*35.580</t>
  </si>
  <si>
    <t>*47.718</t>
  </si>
  <si>
    <t>12'45.794</t>
  </si>
  <si>
    <t xml:space="preserve"> 2'11.569a</t>
  </si>
  <si>
    <t xml:space="preserve"> 2'11.512a</t>
  </si>
  <si>
    <t xml:space="preserve"> 2'10.599a</t>
  </si>
  <si>
    <t>*23.968</t>
  </si>
  <si>
    <t>- 43 -</t>
  </si>
  <si>
    <t xml:space="preserve">      83   - ＲＳ－ＩＴＯＨ   KAWASAKI ZX-10R</t>
  </si>
  <si>
    <t xml:space="preserve">              a = 石塚　　健  b = 柴田　陸樹  </t>
  </si>
  <si>
    <t xml:space="preserve"> 2'13.238(12/13)   PIT STOP 0回</t>
  </si>
  <si>
    <t xml:space="preserve"> 2'17.503b</t>
  </si>
  <si>
    <t xml:space="preserve"> 2'16.912b</t>
  </si>
  <si>
    <t xml:space="preserve"> 2'14.847b</t>
  </si>
  <si>
    <t xml:space="preserve"> 2'13.982b</t>
  </si>
  <si>
    <t xml:space="preserve"> 4'28.613a</t>
  </si>
  <si>
    <t xml:space="preserve"> 2'14.957a</t>
  </si>
  <si>
    <t xml:space="preserve"> 2'15.386a</t>
  </si>
  <si>
    <t xml:space="preserve"> 2'14.107a</t>
  </si>
  <si>
    <t xml:space="preserve"> 2'13.379a</t>
  </si>
  <si>
    <t xml:space="preserve"> 2'14.186a</t>
  </si>
  <si>
    <t>*36.720</t>
  </si>
  <si>
    <t>* 2'13.238a</t>
  </si>
  <si>
    <t>*22.608</t>
  </si>
  <si>
    <t>*49.158</t>
  </si>
  <si>
    <t>*24.609</t>
  </si>
  <si>
    <t xml:space="preserve"> 2'14.610a</t>
  </si>
  <si>
    <t>- 44 -</t>
  </si>
  <si>
    <t xml:space="preserve">      84   - テイクアップOIRF   SUZUKI GSX-R1000 L2</t>
  </si>
  <si>
    <t xml:space="preserve">              a = 田村　武士  b =   </t>
  </si>
  <si>
    <t xml:space="preserve"> 2'14.061(9/9)   PIT STOP 0回</t>
  </si>
  <si>
    <t xml:space="preserve"> 2'16.627a</t>
  </si>
  <si>
    <t xml:space="preserve"> 2'16.135a</t>
  </si>
  <si>
    <t xml:space="preserve"> 2'15.348a</t>
  </si>
  <si>
    <t xml:space="preserve"> 5'09.154a</t>
  </si>
  <si>
    <t>3'30.190</t>
  </si>
  <si>
    <t xml:space="preserve"> 2'15.858a</t>
  </si>
  <si>
    <t xml:space="preserve"> 2'14.188a</t>
  </si>
  <si>
    <t xml:space="preserve"> 4'37.567a</t>
  </si>
  <si>
    <t>2'58.915</t>
  </si>
  <si>
    <t>* 2'14.061a</t>
  </si>
  <si>
    <t>*36.753</t>
  </si>
  <si>
    <t>*22.896</t>
  </si>
  <si>
    <t>*49.515</t>
  </si>
  <si>
    <t>*24.897</t>
  </si>
  <si>
    <t>- 45 -</t>
  </si>
  <si>
    <t xml:space="preserve">      85   - HiTMAN　RC甲子園ヤマハ   YAMAHA  YZF-R1</t>
  </si>
  <si>
    <t xml:space="preserve">              a = 中冨　伸一  b =   </t>
  </si>
  <si>
    <t xml:space="preserve"> 2'09.971(10/13)   PIT STOP 0回</t>
  </si>
  <si>
    <t xml:space="preserve"> 2'15.636a</t>
  </si>
  <si>
    <t xml:space="preserve"> 2'10.456a</t>
  </si>
  <si>
    <t xml:space="preserve"> 2'11.884a</t>
  </si>
  <si>
    <t xml:space="preserve"> 2'12.454a</t>
  </si>
  <si>
    <t>*35.625</t>
  </si>
  <si>
    <t xml:space="preserve"> 2'11.423a</t>
  </si>
  <si>
    <t xml:space="preserve"> 4'53.139a</t>
  </si>
  <si>
    <t>3'18.023</t>
  </si>
  <si>
    <t xml:space="preserve"> 2'11.810a</t>
  </si>
  <si>
    <t xml:space="preserve"> 2'10.202a</t>
  </si>
  <si>
    <t>*24.180</t>
  </si>
  <si>
    <t>* 2'09.971a</t>
  </si>
  <si>
    <t>*47.714</t>
  </si>
  <si>
    <t xml:space="preserve"> 2'12.270a</t>
  </si>
  <si>
    <t xml:space="preserve"> 2'12.283a</t>
  </si>
  <si>
    <t xml:space="preserve"> 2'10.101a</t>
  </si>
  <si>
    <t>*22.127</t>
  </si>
  <si>
    <t>- 46 -</t>
  </si>
  <si>
    <t xml:space="preserve">      94   - Team KAGAYAMA   SUZUKI GSX-R1000</t>
  </si>
  <si>
    <t xml:space="preserve">              a = 浦本　修充  b =   </t>
  </si>
  <si>
    <t xml:space="preserve"> 2'10.809(5/10)   PIT STOP 0回</t>
  </si>
  <si>
    <t xml:space="preserve"> 2'12.923a</t>
  </si>
  <si>
    <t xml:space="preserve"> 2'11.194a</t>
  </si>
  <si>
    <t xml:space="preserve"> 2'11.390a</t>
  </si>
  <si>
    <t>* 2'10.809a</t>
  </si>
  <si>
    <t>*36.280</t>
  </si>
  <si>
    <t>*22.255</t>
  </si>
  <si>
    <t>*47.896</t>
  </si>
  <si>
    <t xml:space="preserve"> 6'48.544a</t>
  </si>
  <si>
    <t>5'11.410</t>
  </si>
  <si>
    <t xml:space="preserve"> 2'14.060a</t>
  </si>
  <si>
    <t xml:space="preserve"> 2'11.935a</t>
  </si>
  <si>
    <t xml:space="preserve"> 2'12.512a</t>
  </si>
  <si>
    <t xml:space="preserve"> 2'12.320a</t>
  </si>
  <si>
    <t>*24.223</t>
  </si>
  <si>
    <t>- 47 -</t>
  </si>
  <si>
    <t xml:space="preserve">      95   8h エスパルスドリームレーシング   SUZUKI GSX-R1000</t>
  </si>
  <si>
    <t xml:space="preserve">              a = 生形　秀之  b =   </t>
  </si>
  <si>
    <t xml:space="preserve"> 2'11.701(8/8)   PIT STOP 0回</t>
  </si>
  <si>
    <t xml:space="preserve"> 2'18.028a</t>
  </si>
  <si>
    <t xml:space="preserve"> 2'14.729a</t>
  </si>
  <si>
    <t xml:space="preserve"> 7'27.518a</t>
  </si>
  <si>
    <t>5'48.089</t>
  </si>
  <si>
    <t xml:space="preserve"> 2'12.584a</t>
  </si>
  <si>
    <t>*22.832</t>
  </si>
  <si>
    <t xml:space="preserve"> 4'07.641a</t>
  </si>
  <si>
    <t>2'31.147</t>
  </si>
  <si>
    <t>*24.162</t>
  </si>
  <si>
    <t>* 2'11.701a</t>
  </si>
  <si>
    <t>*36.200</t>
  </si>
  <si>
    <t>*48.252</t>
  </si>
  <si>
    <t>*300.8</t>
  </si>
  <si>
    <t>- 48 -</t>
  </si>
  <si>
    <t xml:space="preserve">     080   - UQ &amp; テルル ・ Kohara RT   Honda CBR1000RR</t>
  </si>
  <si>
    <t xml:space="preserve">              a = 渥美　　心  b =   </t>
  </si>
  <si>
    <t xml:space="preserve"> 2'10.449(10/12)   PIT STOP 0回</t>
  </si>
  <si>
    <t xml:space="preserve"> 2'14.493a</t>
  </si>
  <si>
    <t xml:space="preserve"> 2'12.733a</t>
  </si>
  <si>
    <t xml:space="preserve"> 2'11.478a</t>
  </si>
  <si>
    <t>*22.205</t>
  </si>
  <si>
    <t xml:space="preserve"> 5'46.549a</t>
  </si>
  <si>
    <t>4'08.530</t>
  </si>
  <si>
    <t xml:space="preserve"> 2'11.674a</t>
  </si>
  <si>
    <t xml:space="preserve"> 2'10.950a</t>
  </si>
  <si>
    <t xml:space="preserve"> 2'11.385a</t>
  </si>
  <si>
    <t>* 2'10.449a</t>
  </si>
  <si>
    <t>*48.030</t>
  </si>
  <si>
    <t xml:space="preserve"> 2'11.047a</t>
  </si>
  <si>
    <t>*24.093</t>
  </si>
  <si>
    <t xml:space="preserve"> 2'10.551a</t>
  </si>
  <si>
    <t>*35.707</t>
  </si>
  <si>
    <t>- 49 -</t>
  </si>
  <si>
    <t xml:space="preserve">     090   - au &amp; テルル ・ Kohara RT   Honda CBR1000RR SP2</t>
  </si>
  <si>
    <t xml:space="preserve">              a = 秋吉　耕佑  b =   </t>
  </si>
  <si>
    <t xml:space="preserve"> 2'08.465(4/12)   PIT STOP 0回</t>
  </si>
  <si>
    <t xml:space="preserve"> 2'08.961a</t>
  </si>
  <si>
    <t>*23.762</t>
  </si>
  <si>
    <t xml:space="preserve"> 2'08.852a</t>
  </si>
  <si>
    <t>*21.532</t>
  </si>
  <si>
    <t>* 2'08.465a</t>
  </si>
  <si>
    <t>*35.616</t>
  </si>
  <si>
    <t>*47.397</t>
  </si>
  <si>
    <t xml:space="preserve"> 2'09.352a</t>
  </si>
  <si>
    <t xml:space="preserve"> 7'42.869a</t>
  </si>
  <si>
    <t>6'06.122</t>
  </si>
  <si>
    <t xml:space="preserve"> 2'11.255a</t>
  </si>
  <si>
    <t xml:space="preserve"> 2'10.598a</t>
  </si>
  <si>
    <t xml:space="preserve"> 2'11.053a</t>
  </si>
  <si>
    <t xml:space="preserve"> 2'10.673a</t>
  </si>
  <si>
    <t xml:space="preserve"> 2'11.148a</t>
  </si>
  <si>
    <t xml:space="preserve"> 2'12.606a</t>
  </si>
  <si>
    <t>- 50 -</t>
  </si>
  <si>
    <t xml:space="preserve">     104   - Honda Dream Racing   Honda CBR1000RR SP2</t>
  </si>
  <si>
    <t xml:space="preserve">              a = 山口　辰也  b =   </t>
  </si>
  <si>
    <t xml:space="preserve"> 2'08.574(13/14)   PIT STOP 0回</t>
  </si>
  <si>
    <t xml:space="preserve"> 2'12.346a</t>
  </si>
  <si>
    <t xml:space="preserve"> 2'11.695a</t>
  </si>
  <si>
    <t xml:space="preserve"> 2'08.858a</t>
  </si>
  <si>
    <t xml:space="preserve"> 2'15.148a</t>
  </si>
  <si>
    <t xml:space="preserve"> 2'11.084a</t>
  </si>
  <si>
    <t>*21.984</t>
  </si>
  <si>
    <t xml:space="preserve"> 2'09.788a</t>
  </si>
  <si>
    <t xml:space="preserve"> 2'13.228a</t>
  </si>
  <si>
    <t xml:space="preserve"> 2'09.726a</t>
  </si>
  <si>
    <t xml:space="preserve"> 2'08.803a</t>
  </si>
  <si>
    <t>*35.186</t>
  </si>
  <si>
    <t>*23.870</t>
  </si>
  <si>
    <t xml:space="preserve"> 2'19.675a</t>
  </si>
  <si>
    <t xml:space="preserve"> 2'10.640a</t>
  </si>
  <si>
    <t>* 2'08.574a</t>
  </si>
  <si>
    <t>*47.290</t>
  </si>
  <si>
    <t xml:space="preserve"> 14 =</t>
  </si>
  <si>
    <t xml:space="preserve"> 2'27.383a</t>
  </si>
  <si>
    <t>- 51 -</t>
  </si>
  <si>
    <t xml:space="preserve">     502   - NCXX　RACING   YAMAHA  YZF-R1</t>
  </si>
  <si>
    <t xml:space="preserve">              a = 長尾　健吾  b = 吉田　忠幸  </t>
  </si>
  <si>
    <t xml:space="preserve"> 2'12.211(7/11)   PIT STOP 0回</t>
  </si>
  <si>
    <t xml:space="preserve"> 5'33.874b</t>
  </si>
  <si>
    <t xml:space="preserve"> 6'04.791a</t>
  </si>
  <si>
    <t xml:space="preserve"> 2'14.278a</t>
  </si>
  <si>
    <t xml:space="preserve"> 2'13.261a</t>
  </si>
  <si>
    <t xml:space="preserve"> 2'13.625a</t>
  </si>
  <si>
    <t>* 2'12.211a</t>
  </si>
  <si>
    <t>*36.298</t>
  </si>
  <si>
    <t>*48.660</t>
  </si>
  <si>
    <t>*24.564</t>
  </si>
  <si>
    <t xml:space="preserve"> 2'12.930a</t>
  </si>
  <si>
    <t xml:space="preserve"> 2'12.961a</t>
  </si>
  <si>
    <t>*22.584</t>
  </si>
  <si>
    <t xml:space="preserve"> 2'12.743a</t>
  </si>
  <si>
    <t xml:space="preserve"> 2'13.277a</t>
  </si>
  <si>
    <t>- 52 -</t>
  </si>
  <si>
    <t xml:space="preserve">     634   - MuSASHi RT HARC-PRO. Honda   Honda CBR1000RR SP2</t>
  </si>
  <si>
    <t xml:space="preserve">              a = 高橋　　巧  b =   </t>
  </si>
  <si>
    <t xml:space="preserve"> 2'06.517(5/13)   PIT STOP 0回</t>
  </si>
  <si>
    <t xml:space="preserve"> 2'09.089a</t>
  </si>
  <si>
    <t xml:space="preserve"> 2'07.731a</t>
  </si>
  <si>
    <t xml:space="preserve"> 2'07.308a</t>
  </si>
  <si>
    <t>* 2'06.517a</t>
  </si>
  <si>
    <t>*34.954</t>
  </si>
  <si>
    <t>*21.542</t>
  </si>
  <si>
    <t>*46.759</t>
  </si>
  <si>
    <t xml:space="preserve"> 2'07.361a</t>
  </si>
  <si>
    <t xml:space="preserve"> 2'08.459a</t>
  </si>
  <si>
    <t xml:space="preserve"> 2'07.507a</t>
  </si>
  <si>
    <t>*23.203</t>
  </si>
  <si>
    <t xml:space="preserve"> 2'07.928a</t>
  </si>
  <si>
    <t xml:space="preserve"> 2'07.501a</t>
  </si>
  <si>
    <t xml:space="preserve"> 4'24.575a</t>
  </si>
  <si>
    <t>2'50.905</t>
  </si>
  <si>
    <t xml:space="preserve"> 2'07.764a</t>
  </si>
  <si>
    <t xml:space="preserve"> 2'09.157a</t>
  </si>
  <si>
    <t>- 53 -</t>
  </si>
  <si>
    <t xml:space="preserve">     807   8h ホンダドリーム北九州＆Life 01   Honda CBR1000RR</t>
  </si>
  <si>
    <t xml:space="preserve">              a = 西中　　綱  </t>
  </si>
  <si>
    <t xml:space="preserve"> 2'17.727(2/4)   PIT STOP 0回</t>
  </si>
  <si>
    <t>* 2'17.727a</t>
  </si>
  <si>
    <t>*23.673</t>
  </si>
  <si>
    <t>*49.866</t>
  </si>
  <si>
    <t>*25.372</t>
  </si>
  <si>
    <t xml:space="preserve"> 2'17.993a</t>
  </si>
  <si>
    <t>*38.204</t>
  </si>
  <si>
    <t xml:space="preserve"> 5'07.321a</t>
  </si>
  <si>
    <t>3'22.669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</si>
</sst>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5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N7" sqref="N7"/>
    </sheetView>
  </sheetViews>
  <sheetFormatPr defaultColWidth="13.375" defaultRowHeight="15" customHeight="1" thickTop="1" thickBottom="1" x14ac:dyDescent="0.2"/>
  <cols>
    <col min="1" max="1" width="5.375" customWidth="1"/>
    <col min="2" max="2" width="4.375" customWidth="1"/>
    <col min="3" max="3" width="2.375" customWidth="1"/>
    <col min="4" max="4" width="35.125" customWidth="1"/>
    <col min="5" max="5" width="20.375" customWidth="1"/>
    <col min="6" max="6" width="14.5" customWidth="1"/>
    <col min="7" max="7" width="15.5" customWidth="1"/>
    <col min="8" max="8" width="12" customWidth="1"/>
    <col min="9" max="9" width="9.125" customWidth="1"/>
    <col min="10" max="10" width="6.37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8" t="s">
        <v>10</v>
      </c>
      <c r="E7" s="8" t="s">
        <v>11</v>
      </c>
      <c r="F7" s="8" t="s">
        <v>12</v>
      </c>
      <c r="G7" s="8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1" t="s">
        <v>20</v>
      </c>
      <c r="G8" s="11"/>
      <c r="H8" s="14" t="s">
        <v>21</v>
      </c>
      <c r="I8" s="15" t="s">
        <v>22</v>
      </c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1" t="s">
        <v>27</v>
      </c>
      <c r="G9" s="11"/>
      <c r="H9" s="14" t="s">
        <v>28</v>
      </c>
      <c r="I9" s="15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26</v>
      </c>
      <c r="F10" s="11" t="s">
        <v>33</v>
      </c>
      <c r="G10" s="11" t="s">
        <v>34</v>
      </c>
      <c r="H10" s="14" t="s">
        <v>35</v>
      </c>
      <c r="I10" s="15" t="s">
        <v>36</v>
      </c>
      <c r="J10" s="16" t="s">
        <v>37</v>
      </c>
      <c r="K10" s="17"/>
    </row>
    <row r="11" spans="1:11" ht="12.6" x14ac:dyDescent="0.2">
      <c r="A11" s="9">
        <v>4</v>
      </c>
      <c r="B11" s="10" t="s">
        <v>38</v>
      </c>
      <c r="C11" s="11"/>
      <c r="D11" s="12" t="s">
        <v>39</v>
      </c>
      <c r="E11" s="13" t="s">
        <v>19</v>
      </c>
      <c r="F11" s="11" t="s">
        <v>40</v>
      </c>
      <c r="G11" s="11"/>
      <c r="H11" s="14" t="s">
        <v>41</v>
      </c>
      <c r="I11" s="15" t="s">
        <v>42</v>
      </c>
      <c r="J11" s="16" t="s">
        <v>43</v>
      </c>
      <c r="K11" s="17"/>
    </row>
    <row r="12" spans="1:11" ht="12.6" x14ac:dyDescent="0.2">
      <c r="A12" s="9">
        <v>5</v>
      </c>
      <c r="B12" s="10" t="s">
        <v>44</v>
      </c>
      <c r="C12" s="11"/>
      <c r="D12" s="12" t="s">
        <v>45</v>
      </c>
      <c r="E12" s="13" t="s">
        <v>26</v>
      </c>
      <c r="F12" s="11" t="s">
        <v>46</v>
      </c>
      <c r="G12" s="11"/>
      <c r="H12" s="14" t="s">
        <v>47</v>
      </c>
      <c r="I12" s="15" t="s">
        <v>48</v>
      </c>
      <c r="J12" s="16" t="s">
        <v>49</v>
      </c>
      <c r="K12" s="17"/>
    </row>
    <row r="13" spans="1:11" ht="12.6" x14ac:dyDescent="0.2">
      <c r="A13" s="9">
        <v>6</v>
      </c>
      <c r="B13" s="10" t="s">
        <v>50</v>
      </c>
      <c r="C13" s="11"/>
      <c r="D13" s="12" t="s">
        <v>51</v>
      </c>
      <c r="E13" s="13" t="s">
        <v>52</v>
      </c>
      <c r="F13" s="11" t="s">
        <v>53</v>
      </c>
      <c r="G13" s="11"/>
      <c r="H13" s="14" t="s">
        <v>54</v>
      </c>
      <c r="I13" s="15" t="s">
        <v>55</v>
      </c>
      <c r="J13" s="16" t="s">
        <v>56</v>
      </c>
      <c r="K13" s="17"/>
    </row>
    <row r="14" spans="1:11" ht="12.6" x14ac:dyDescent="0.2">
      <c r="A14" s="9">
        <v>7</v>
      </c>
      <c r="B14" s="10" t="s">
        <v>57</v>
      </c>
      <c r="C14" s="11"/>
      <c r="D14" s="12" t="s">
        <v>58</v>
      </c>
      <c r="E14" s="13" t="s">
        <v>59</v>
      </c>
      <c r="F14" s="11" t="s">
        <v>60</v>
      </c>
      <c r="G14" s="11"/>
      <c r="H14" s="14" t="s">
        <v>61</v>
      </c>
      <c r="I14" s="15" t="s">
        <v>62</v>
      </c>
      <c r="J14" s="16" t="s">
        <v>63</v>
      </c>
      <c r="K14" s="17"/>
    </row>
    <row r="15" spans="1:11" ht="12.6" x14ac:dyDescent="0.2">
      <c r="A15" s="9">
        <v>8</v>
      </c>
      <c r="B15" s="10" t="s">
        <v>64</v>
      </c>
      <c r="C15" s="11"/>
      <c r="D15" s="12" t="s">
        <v>65</v>
      </c>
      <c r="E15" s="13" t="s">
        <v>26</v>
      </c>
      <c r="F15" s="11" t="s">
        <v>66</v>
      </c>
      <c r="G15" s="11"/>
      <c r="H15" s="14" t="s">
        <v>67</v>
      </c>
      <c r="I15" s="15" t="s">
        <v>68</v>
      </c>
      <c r="J15" s="16" t="s">
        <v>69</v>
      </c>
      <c r="K15" s="17"/>
    </row>
    <row r="16" spans="1:11" ht="12.6" x14ac:dyDescent="0.2">
      <c r="A16" s="9">
        <v>9</v>
      </c>
      <c r="B16" s="10" t="s">
        <v>70</v>
      </c>
      <c r="C16" s="11"/>
      <c r="D16" s="12" t="s">
        <v>71</v>
      </c>
      <c r="E16" s="13" t="s">
        <v>19</v>
      </c>
      <c r="F16" s="11" t="s">
        <v>72</v>
      </c>
      <c r="G16" s="11"/>
      <c r="H16" s="14" t="s">
        <v>73</v>
      </c>
      <c r="I16" s="15" t="s">
        <v>74</v>
      </c>
      <c r="J16" s="16" t="s">
        <v>75</v>
      </c>
      <c r="K16" s="17"/>
    </row>
    <row r="17" spans="1:11" ht="12.6" x14ac:dyDescent="0.2">
      <c r="A17" s="9">
        <v>10</v>
      </c>
      <c r="B17" s="10" t="s">
        <v>76</v>
      </c>
      <c r="C17" s="11"/>
      <c r="D17" s="12" t="s">
        <v>51</v>
      </c>
      <c r="E17" s="13" t="s">
        <v>52</v>
      </c>
      <c r="F17" s="11" t="s">
        <v>77</v>
      </c>
      <c r="G17" s="11"/>
      <c r="H17" s="14" t="s">
        <v>78</v>
      </c>
      <c r="I17" s="15" t="s">
        <v>79</v>
      </c>
      <c r="J17" s="16" t="s">
        <v>63</v>
      </c>
      <c r="K17" s="17"/>
    </row>
    <row r="18" spans="1:11" ht="12.6" x14ac:dyDescent="0.2">
      <c r="A18" s="9">
        <v>11</v>
      </c>
      <c r="B18" s="10" t="s">
        <v>80</v>
      </c>
      <c r="C18" s="11"/>
      <c r="D18" s="12" t="s">
        <v>81</v>
      </c>
      <c r="E18" s="13" t="s">
        <v>82</v>
      </c>
      <c r="F18" s="11" t="s">
        <v>83</v>
      </c>
      <c r="G18" s="11"/>
      <c r="H18" s="14" t="s">
        <v>84</v>
      </c>
      <c r="I18" s="15" t="s">
        <v>85</v>
      </c>
      <c r="J18" s="16" t="s">
        <v>86</v>
      </c>
      <c r="K18" s="17"/>
    </row>
    <row r="19" spans="1:11" ht="12.6" x14ac:dyDescent="0.2">
      <c r="A19" s="9">
        <v>12</v>
      </c>
      <c r="B19" s="10" t="s">
        <v>87</v>
      </c>
      <c r="C19" s="11"/>
      <c r="D19" s="12" t="s">
        <v>88</v>
      </c>
      <c r="E19" s="13" t="s">
        <v>26</v>
      </c>
      <c r="F19" s="11" t="s">
        <v>89</v>
      </c>
      <c r="G19" s="11"/>
      <c r="H19" s="14" t="s">
        <v>90</v>
      </c>
      <c r="I19" s="15" t="s">
        <v>91</v>
      </c>
      <c r="J19" s="16" t="s">
        <v>92</v>
      </c>
      <c r="K19" s="17"/>
    </row>
    <row r="20" spans="1:11" ht="12.6" x14ac:dyDescent="0.2">
      <c r="A20" s="9">
        <v>13</v>
      </c>
      <c r="B20" s="10" t="s">
        <v>93</v>
      </c>
      <c r="C20" s="11"/>
      <c r="D20" s="12" t="s">
        <v>94</v>
      </c>
      <c r="E20" s="13" t="s">
        <v>19</v>
      </c>
      <c r="F20" s="11" t="s">
        <v>95</v>
      </c>
      <c r="G20" s="11"/>
      <c r="H20" s="14" t="s">
        <v>96</v>
      </c>
      <c r="I20" s="15" t="s">
        <v>97</v>
      </c>
      <c r="J20" s="16" t="s">
        <v>98</v>
      </c>
      <c r="K20" s="17"/>
    </row>
    <row r="21" spans="1:11" ht="12.6" x14ac:dyDescent="0.2">
      <c r="A21" s="9">
        <v>14</v>
      </c>
      <c r="B21" s="10" t="s">
        <v>99</v>
      </c>
      <c r="C21" s="11"/>
      <c r="D21" s="12" t="s">
        <v>100</v>
      </c>
      <c r="E21" s="13" t="s">
        <v>19</v>
      </c>
      <c r="F21" s="11" t="s">
        <v>101</v>
      </c>
      <c r="G21" s="11"/>
      <c r="H21" s="14" t="s">
        <v>102</v>
      </c>
      <c r="I21" s="15" t="s">
        <v>103</v>
      </c>
      <c r="J21" s="16" t="s">
        <v>75</v>
      </c>
      <c r="K21" s="17"/>
    </row>
    <row r="22" spans="1:11" ht="12.6" x14ac:dyDescent="0.2">
      <c r="A22" s="9">
        <v>15</v>
      </c>
      <c r="B22" s="10" t="s">
        <v>104</v>
      </c>
      <c r="C22" s="11"/>
      <c r="D22" s="12" t="s">
        <v>105</v>
      </c>
      <c r="E22" s="13" t="s">
        <v>106</v>
      </c>
      <c r="F22" s="11" t="s">
        <v>107</v>
      </c>
      <c r="G22" s="11"/>
      <c r="H22" s="14" t="s">
        <v>108</v>
      </c>
      <c r="I22" s="15" t="s">
        <v>109</v>
      </c>
      <c r="J22" s="16" t="s">
        <v>110</v>
      </c>
      <c r="K22" s="17"/>
    </row>
    <row r="23" spans="1:11" ht="12.6" x14ac:dyDescent="0.2">
      <c r="A23" s="9">
        <v>16</v>
      </c>
      <c r="B23" s="10" t="s">
        <v>111</v>
      </c>
      <c r="C23" s="11"/>
      <c r="D23" s="12" t="s">
        <v>112</v>
      </c>
      <c r="E23" s="13" t="s">
        <v>113</v>
      </c>
      <c r="F23" s="11" t="s">
        <v>114</v>
      </c>
      <c r="G23" s="11"/>
      <c r="H23" s="14" t="s">
        <v>115</v>
      </c>
      <c r="I23" s="15" t="s">
        <v>116</v>
      </c>
      <c r="J23" s="16" t="s">
        <v>117</v>
      </c>
      <c r="K23" s="17"/>
    </row>
    <row r="24" spans="1:11" ht="12.6" x14ac:dyDescent="0.2">
      <c r="A24" s="9">
        <v>17</v>
      </c>
      <c r="B24" s="10" t="s">
        <v>118</v>
      </c>
      <c r="C24" s="11"/>
      <c r="D24" s="12" t="s">
        <v>81</v>
      </c>
      <c r="E24" s="13" t="s">
        <v>82</v>
      </c>
      <c r="F24" s="11" t="s">
        <v>119</v>
      </c>
      <c r="G24" s="11"/>
      <c r="H24" s="14" t="s">
        <v>120</v>
      </c>
      <c r="I24" s="15" t="s">
        <v>121</v>
      </c>
      <c r="J24" s="16" t="s">
        <v>122</v>
      </c>
      <c r="K24" s="17"/>
    </row>
    <row r="25" spans="1:11" ht="12.6" x14ac:dyDescent="0.2">
      <c r="A25" s="9">
        <v>18</v>
      </c>
      <c r="B25" s="10" t="s">
        <v>123</v>
      </c>
      <c r="C25" s="11"/>
      <c r="D25" s="12" t="s">
        <v>124</v>
      </c>
      <c r="E25" s="13" t="s">
        <v>19</v>
      </c>
      <c r="F25" s="11" t="s">
        <v>125</v>
      </c>
      <c r="G25" s="11"/>
      <c r="H25" s="14" t="s">
        <v>126</v>
      </c>
      <c r="I25" s="15" t="s">
        <v>127</v>
      </c>
      <c r="J25" s="16" t="s">
        <v>128</v>
      </c>
      <c r="K25" s="17"/>
    </row>
    <row r="26" spans="1:11" ht="12.6" x14ac:dyDescent="0.2">
      <c r="A26" s="9">
        <v>19</v>
      </c>
      <c r="B26" s="10" t="s">
        <v>129</v>
      </c>
      <c r="C26" s="11"/>
      <c r="D26" s="12" t="s">
        <v>130</v>
      </c>
      <c r="E26" s="13" t="s">
        <v>113</v>
      </c>
      <c r="F26" s="11" t="s">
        <v>131</v>
      </c>
      <c r="G26" s="11"/>
      <c r="H26" s="14" t="s">
        <v>132</v>
      </c>
      <c r="I26" s="15" t="s">
        <v>133</v>
      </c>
      <c r="J26" s="16" t="s">
        <v>134</v>
      </c>
      <c r="K26" s="17"/>
    </row>
    <row r="27" spans="1:11" ht="12.6" x14ac:dyDescent="0.2">
      <c r="A27" s="9">
        <v>20</v>
      </c>
      <c r="B27" s="10" t="s">
        <v>135</v>
      </c>
      <c r="C27" s="11"/>
      <c r="D27" s="12" t="s">
        <v>136</v>
      </c>
      <c r="E27" s="13" t="s">
        <v>59</v>
      </c>
      <c r="F27" s="11" t="s">
        <v>137</v>
      </c>
      <c r="G27" s="11" t="s">
        <v>138</v>
      </c>
      <c r="H27" s="14" t="s">
        <v>139</v>
      </c>
      <c r="I27" s="15" t="s">
        <v>140</v>
      </c>
      <c r="J27" s="16" t="s">
        <v>141</v>
      </c>
      <c r="K27" s="17"/>
    </row>
    <row r="28" spans="1:11" ht="12.6" x14ac:dyDescent="0.2">
      <c r="A28" s="9">
        <v>21</v>
      </c>
      <c r="B28" s="10" t="s">
        <v>142</v>
      </c>
      <c r="C28" s="11"/>
      <c r="D28" s="12" t="s">
        <v>143</v>
      </c>
      <c r="E28" s="13" t="s">
        <v>82</v>
      </c>
      <c r="F28" s="11" t="s">
        <v>144</v>
      </c>
      <c r="G28" s="11"/>
      <c r="H28" s="14" t="s">
        <v>145</v>
      </c>
      <c r="I28" s="15" t="s">
        <v>146</v>
      </c>
      <c r="J28" s="16" t="s">
        <v>147</v>
      </c>
      <c r="K28" s="17"/>
    </row>
    <row r="29" spans="1:11" ht="12.6" x14ac:dyDescent="0.2">
      <c r="A29" s="9">
        <v>22</v>
      </c>
      <c r="B29" s="10" t="s">
        <v>148</v>
      </c>
      <c r="C29" s="11"/>
      <c r="D29" s="12" t="s">
        <v>149</v>
      </c>
      <c r="E29" s="13" t="s">
        <v>113</v>
      </c>
      <c r="F29" s="11" t="s">
        <v>150</v>
      </c>
      <c r="G29" s="11" t="s">
        <v>151</v>
      </c>
      <c r="H29" s="14" t="s">
        <v>152</v>
      </c>
      <c r="I29" s="15" t="s">
        <v>153</v>
      </c>
      <c r="J29" s="16" t="s">
        <v>23</v>
      </c>
      <c r="K29" s="17"/>
    </row>
    <row r="30" spans="1:11" ht="12.6" x14ac:dyDescent="0.2">
      <c r="A30" s="9">
        <v>23</v>
      </c>
      <c r="B30" s="10" t="s">
        <v>154</v>
      </c>
      <c r="C30" s="11"/>
      <c r="D30" s="12" t="s">
        <v>155</v>
      </c>
      <c r="E30" s="13" t="s">
        <v>19</v>
      </c>
      <c r="F30" s="11" t="s">
        <v>156</v>
      </c>
      <c r="G30" s="11" t="s">
        <v>157</v>
      </c>
      <c r="H30" s="14" t="s">
        <v>158</v>
      </c>
      <c r="I30" s="15" t="s">
        <v>159</v>
      </c>
      <c r="J30" s="16" t="s">
        <v>160</v>
      </c>
      <c r="K30" s="17"/>
    </row>
    <row r="31" spans="1:11" ht="12.6" x14ac:dyDescent="0.2">
      <c r="A31" s="9">
        <v>24</v>
      </c>
      <c r="B31" s="10" t="s">
        <v>161</v>
      </c>
      <c r="C31" s="11"/>
      <c r="D31" s="12" t="s">
        <v>162</v>
      </c>
      <c r="E31" s="13" t="s">
        <v>113</v>
      </c>
      <c r="F31" s="11" t="s">
        <v>163</v>
      </c>
      <c r="G31" s="11" t="s">
        <v>164</v>
      </c>
      <c r="H31" s="14" t="s">
        <v>165</v>
      </c>
      <c r="I31" s="15" t="s">
        <v>166</v>
      </c>
      <c r="J31" s="16" t="s">
        <v>122</v>
      </c>
      <c r="K31" s="17"/>
    </row>
    <row r="32" spans="1:11" ht="12.6" x14ac:dyDescent="0.2">
      <c r="A32" s="9">
        <v>25</v>
      </c>
      <c r="B32" s="10" t="s">
        <v>167</v>
      </c>
      <c r="C32" s="11"/>
      <c r="D32" s="12" t="s">
        <v>168</v>
      </c>
      <c r="E32" s="13" t="s">
        <v>106</v>
      </c>
      <c r="F32" s="11" t="s">
        <v>169</v>
      </c>
      <c r="G32" s="11" t="s">
        <v>170</v>
      </c>
      <c r="H32" s="14" t="s">
        <v>171</v>
      </c>
      <c r="I32" s="15" t="s">
        <v>172</v>
      </c>
      <c r="J32" s="16" t="s">
        <v>98</v>
      </c>
      <c r="K32" s="17"/>
    </row>
    <row r="33" spans="1:11" ht="12.6" x14ac:dyDescent="0.2">
      <c r="A33" s="9">
        <v>26</v>
      </c>
      <c r="B33" s="10" t="s">
        <v>173</v>
      </c>
      <c r="C33" s="11"/>
      <c r="D33" s="12" t="s">
        <v>174</v>
      </c>
      <c r="E33" s="13" t="s">
        <v>19</v>
      </c>
      <c r="F33" s="11" t="s">
        <v>175</v>
      </c>
      <c r="G33" s="11" t="s">
        <v>176</v>
      </c>
      <c r="H33" s="14" t="s">
        <v>177</v>
      </c>
      <c r="I33" s="15" t="s">
        <v>178</v>
      </c>
      <c r="J33" s="16" t="s">
        <v>179</v>
      </c>
      <c r="K33" s="17"/>
    </row>
    <row r="34" spans="1:11" ht="12.6" x14ac:dyDescent="0.2">
      <c r="A34" s="9">
        <v>27</v>
      </c>
      <c r="B34" s="10" t="s">
        <v>180</v>
      </c>
      <c r="C34" s="11"/>
      <c r="D34" s="12" t="s">
        <v>58</v>
      </c>
      <c r="E34" s="13" t="s">
        <v>59</v>
      </c>
      <c r="F34" s="11" t="s">
        <v>181</v>
      </c>
      <c r="G34" s="11"/>
      <c r="H34" s="14" t="s">
        <v>182</v>
      </c>
      <c r="I34" s="15" t="s">
        <v>183</v>
      </c>
      <c r="J34" s="16" t="s">
        <v>184</v>
      </c>
      <c r="K34" s="17"/>
    </row>
    <row r="35" spans="1:11" ht="12.6" x14ac:dyDescent="0.2">
      <c r="A35" s="9">
        <v>28</v>
      </c>
      <c r="B35" s="10" t="s">
        <v>185</v>
      </c>
      <c r="C35" s="11"/>
      <c r="D35" s="12" t="s">
        <v>186</v>
      </c>
      <c r="E35" s="13" t="s">
        <v>106</v>
      </c>
      <c r="F35" s="11" t="s">
        <v>187</v>
      </c>
      <c r="G35" s="11" t="s">
        <v>188</v>
      </c>
      <c r="H35" s="14" t="s">
        <v>189</v>
      </c>
      <c r="I35" s="15" t="s">
        <v>190</v>
      </c>
      <c r="J35" s="16" t="s">
        <v>191</v>
      </c>
      <c r="K35" s="17"/>
    </row>
    <row r="36" spans="1:11" ht="12.6" x14ac:dyDescent="0.2">
      <c r="A36" s="9">
        <v>29</v>
      </c>
      <c r="B36" s="10" t="s">
        <v>192</v>
      </c>
      <c r="C36" s="11"/>
      <c r="D36" s="12" t="s">
        <v>193</v>
      </c>
      <c r="E36" s="13" t="s">
        <v>106</v>
      </c>
      <c r="F36" s="11" t="s">
        <v>194</v>
      </c>
      <c r="G36" s="11"/>
      <c r="H36" s="14" t="s">
        <v>195</v>
      </c>
      <c r="I36" s="15" t="s">
        <v>196</v>
      </c>
      <c r="J36" s="16" t="s">
        <v>197</v>
      </c>
      <c r="K36" s="17"/>
    </row>
    <row r="37" spans="1:11" ht="12.6" x14ac:dyDescent="0.2">
      <c r="A37" s="9">
        <v>30</v>
      </c>
      <c r="B37" s="10" t="s">
        <v>198</v>
      </c>
      <c r="C37" s="11"/>
      <c r="D37" s="12" t="s">
        <v>199</v>
      </c>
      <c r="E37" s="13" t="s">
        <v>113</v>
      </c>
      <c r="F37" s="11" t="s">
        <v>200</v>
      </c>
      <c r="G37" s="11"/>
      <c r="H37" s="14" t="s">
        <v>201</v>
      </c>
      <c r="I37" s="15" t="s">
        <v>202</v>
      </c>
      <c r="J37" s="16" t="s">
        <v>203</v>
      </c>
      <c r="K37" s="17"/>
    </row>
    <row r="38" spans="1:11" ht="12.6" x14ac:dyDescent="0.2">
      <c r="A38" s="9">
        <v>31</v>
      </c>
      <c r="B38" s="10" t="s">
        <v>204</v>
      </c>
      <c r="C38" s="11"/>
      <c r="D38" s="12" t="s">
        <v>205</v>
      </c>
      <c r="E38" s="13" t="s">
        <v>206</v>
      </c>
      <c r="F38" s="11" t="s">
        <v>207</v>
      </c>
      <c r="G38" s="11" t="s">
        <v>208</v>
      </c>
      <c r="H38" s="14" t="s">
        <v>209</v>
      </c>
      <c r="I38" s="15" t="s">
        <v>210</v>
      </c>
      <c r="J38" s="16" t="s">
        <v>141</v>
      </c>
      <c r="K38" s="17"/>
    </row>
    <row r="39" spans="1:11" ht="12.6" x14ac:dyDescent="0.2">
      <c r="A39" s="9">
        <v>32</v>
      </c>
      <c r="B39" s="10" t="s">
        <v>211</v>
      </c>
      <c r="C39" s="11"/>
      <c r="D39" s="12" t="s">
        <v>212</v>
      </c>
      <c r="E39" s="13" t="s">
        <v>113</v>
      </c>
      <c r="F39" s="11" t="s">
        <v>213</v>
      </c>
      <c r="G39" s="11" t="s">
        <v>214</v>
      </c>
      <c r="H39" s="14" t="s">
        <v>215</v>
      </c>
      <c r="I39" s="15" t="s">
        <v>216</v>
      </c>
      <c r="J39" s="16" t="s">
        <v>217</v>
      </c>
      <c r="K39" s="17"/>
    </row>
    <row r="40" spans="1:11" ht="12.6" x14ac:dyDescent="0.2">
      <c r="A40" s="9">
        <v>33</v>
      </c>
      <c r="B40" s="10" t="s">
        <v>218</v>
      </c>
      <c r="C40" s="11"/>
      <c r="D40" s="12" t="s">
        <v>219</v>
      </c>
      <c r="E40" s="13" t="s">
        <v>19</v>
      </c>
      <c r="F40" s="11" t="s">
        <v>220</v>
      </c>
      <c r="G40" s="11"/>
      <c r="H40" s="14" t="s">
        <v>221</v>
      </c>
      <c r="I40" s="15" t="s">
        <v>222</v>
      </c>
      <c r="J40" s="16" t="s">
        <v>128</v>
      </c>
      <c r="K40" s="17"/>
    </row>
    <row r="41" spans="1:11" ht="12.6" x14ac:dyDescent="0.2">
      <c r="A41" s="9">
        <v>34</v>
      </c>
      <c r="B41" s="10" t="s">
        <v>223</v>
      </c>
      <c r="C41" s="11"/>
      <c r="D41" s="12" t="s">
        <v>224</v>
      </c>
      <c r="E41" s="13" t="s">
        <v>225</v>
      </c>
      <c r="F41" s="11" t="s">
        <v>226</v>
      </c>
      <c r="G41" s="11" t="s">
        <v>227</v>
      </c>
      <c r="H41" s="14" t="s">
        <v>228</v>
      </c>
      <c r="I41" s="15" t="s">
        <v>229</v>
      </c>
      <c r="J41" s="16" t="s">
        <v>230</v>
      </c>
      <c r="K41" s="17"/>
    </row>
    <row r="42" spans="1:11" ht="12.6" x14ac:dyDescent="0.2">
      <c r="A42" s="9">
        <v>35</v>
      </c>
      <c r="B42" s="10" t="s">
        <v>231</v>
      </c>
      <c r="C42" s="11"/>
      <c r="D42" s="12" t="s">
        <v>232</v>
      </c>
      <c r="E42" s="13" t="s">
        <v>233</v>
      </c>
      <c r="F42" s="11" t="s">
        <v>234</v>
      </c>
      <c r="G42" s="11"/>
      <c r="H42" s="14" t="s">
        <v>235</v>
      </c>
      <c r="I42" s="15" t="s">
        <v>236</v>
      </c>
      <c r="J42" s="16" t="s">
        <v>128</v>
      </c>
      <c r="K42" s="17"/>
    </row>
    <row r="43" spans="1:11" ht="12.6" x14ac:dyDescent="0.2">
      <c r="A43" s="9">
        <v>36</v>
      </c>
      <c r="B43" s="10" t="s">
        <v>237</v>
      </c>
      <c r="C43" s="11"/>
      <c r="D43" s="12" t="s">
        <v>238</v>
      </c>
      <c r="E43" s="13" t="s">
        <v>19</v>
      </c>
      <c r="F43" s="11" t="s">
        <v>239</v>
      </c>
      <c r="G43" s="11" t="s">
        <v>240</v>
      </c>
      <c r="H43" s="14" t="s">
        <v>241</v>
      </c>
      <c r="I43" s="15" t="s">
        <v>242</v>
      </c>
      <c r="J43" s="16" t="s">
        <v>243</v>
      </c>
      <c r="K43" s="17"/>
    </row>
    <row r="44" spans="1:11" ht="12.6" x14ac:dyDescent="0.2">
      <c r="A44" s="9">
        <v>37</v>
      </c>
      <c r="B44" s="10" t="s">
        <v>244</v>
      </c>
      <c r="C44" s="11"/>
      <c r="D44" s="12" t="s">
        <v>245</v>
      </c>
      <c r="E44" s="13" t="s">
        <v>113</v>
      </c>
      <c r="F44" s="11" t="s">
        <v>246</v>
      </c>
      <c r="G44" s="11"/>
      <c r="H44" s="14" t="s">
        <v>247</v>
      </c>
      <c r="I44" s="15" t="s">
        <v>248</v>
      </c>
      <c r="J44" s="16" t="s">
        <v>63</v>
      </c>
      <c r="K44" s="17"/>
    </row>
    <row r="45" spans="1:11" ht="12.6" x14ac:dyDescent="0.2">
      <c r="A45" s="9">
        <v>38</v>
      </c>
      <c r="B45" s="10" t="s">
        <v>249</v>
      </c>
      <c r="C45" s="11"/>
      <c r="D45" s="12" t="s">
        <v>250</v>
      </c>
      <c r="E45" s="13" t="s">
        <v>59</v>
      </c>
      <c r="F45" s="11" t="s">
        <v>251</v>
      </c>
      <c r="G45" s="11"/>
      <c r="H45" s="14" t="s">
        <v>252</v>
      </c>
      <c r="I45" s="15" t="s">
        <v>253</v>
      </c>
      <c r="J45" s="16" t="s">
        <v>254</v>
      </c>
      <c r="K45" s="17"/>
    </row>
    <row r="46" spans="1:11" ht="12.6" x14ac:dyDescent="0.2">
      <c r="A46" s="9">
        <v>39</v>
      </c>
      <c r="B46" s="10" t="s">
        <v>255</v>
      </c>
      <c r="C46" s="11"/>
      <c r="D46" s="12" t="s">
        <v>256</v>
      </c>
      <c r="E46" s="13" t="s">
        <v>82</v>
      </c>
      <c r="F46" s="11" t="s">
        <v>257</v>
      </c>
      <c r="G46" s="11"/>
      <c r="H46" s="14" t="s">
        <v>258</v>
      </c>
      <c r="I46" s="15" t="s">
        <v>259</v>
      </c>
      <c r="J46" s="16" t="s">
        <v>260</v>
      </c>
      <c r="K46" s="17"/>
    </row>
    <row r="47" spans="1:11" ht="12.6" x14ac:dyDescent="0.2">
      <c r="A47" s="9">
        <v>40</v>
      </c>
      <c r="B47" s="10" t="s">
        <v>261</v>
      </c>
      <c r="C47" s="11"/>
      <c r="D47" s="12" t="s">
        <v>262</v>
      </c>
      <c r="E47" s="13" t="s">
        <v>206</v>
      </c>
      <c r="F47" s="11" t="s">
        <v>263</v>
      </c>
      <c r="G47" s="11"/>
      <c r="H47" s="14" t="s">
        <v>264</v>
      </c>
      <c r="I47" s="15" t="s">
        <v>265</v>
      </c>
      <c r="J47" s="16" t="s">
        <v>63</v>
      </c>
      <c r="K47" s="17"/>
    </row>
    <row r="48" spans="1:11" ht="12.6" x14ac:dyDescent="0.2">
      <c r="A48" s="9">
        <v>41</v>
      </c>
      <c r="B48" s="10" t="s">
        <v>266</v>
      </c>
      <c r="C48" s="11"/>
      <c r="D48" s="12" t="s">
        <v>267</v>
      </c>
      <c r="E48" s="13" t="s">
        <v>113</v>
      </c>
      <c r="F48" s="11" t="s">
        <v>268</v>
      </c>
      <c r="G48" s="11"/>
      <c r="H48" s="14" t="s">
        <v>269</v>
      </c>
      <c r="I48" s="15" t="s">
        <v>270</v>
      </c>
      <c r="J48" s="16" t="s">
        <v>271</v>
      </c>
      <c r="K48" s="17"/>
    </row>
    <row r="49" spans="1:11" ht="12.6" x14ac:dyDescent="0.2">
      <c r="A49" s="9">
        <v>42</v>
      </c>
      <c r="B49" s="10" t="s">
        <v>272</v>
      </c>
      <c r="C49" s="11"/>
      <c r="D49" s="12" t="s">
        <v>273</v>
      </c>
      <c r="E49" s="13" t="s">
        <v>113</v>
      </c>
      <c r="F49" s="11" t="s">
        <v>274</v>
      </c>
      <c r="G49" s="11"/>
      <c r="H49" s="14" t="s">
        <v>275</v>
      </c>
      <c r="I49" s="15" t="s">
        <v>276</v>
      </c>
      <c r="J49" s="16" t="s">
        <v>277</v>
      </c>
      <c r="K49" s="17"/>
    </row>
    <row r="50" spans="1:11" ht="12.6" x14ac:dyDescent="0.2">
      <c r="A50" s="9">
        <v>43</v>
      </c>
      <c r="B50" s="10" t="s">
        <v>278</v>
      </c>
      <c r="C50" s="11"/>
      <c r="D50" s="12" t="s">
        <v>279</v>
      </c>
      <c r="E50" s="13" t="s">
        <v>280</v>
      </c>
      <c r="F50" s="11" t="s">
        <v>281</v>
      </c>
      <c r="G50" s="11"/>
      <c r="H50" s="14" t="s">
        <v>282</v>
      </c>
      <c r="I50" s="15" t="s">
        <v>283</v>
      </c>
      <c r="J50" s="16" t="s">
        <v>147</v>
      </c>
      <c r="K50" s="17"/>
    </row>
    <row r="51" spans="1:11" ht="12.6" x14ac:dyDescent="0.2">
      <c r="A51" s="9">
        <v>44</v>
      </c>
      <c r="B51" s="10" t="s">
        <v>284</v>
      </c>
      <c r="C51" s="11"/>
      <c r="D51" s="12" t="s">
        <v>285</v>
      </c>
      <c r="E51" s="13" t="s">
        <v>82</v>
      </c>
      <c r="F51" s="11" t="s">
        <v>286</v>
      </c>
      <c r="G51" s="11"/>
      <c r="H51" s="14" t="s">
        <v>287</v>
      </c>
      <c r="I51" s="15" t="s">
        <v>288</v>
      </c>
      <c r="J51" s="16" t="s">
        <v>289</v>
      </c>
      <c r="K51" s="17"/>
    </row>
    <row r="52" spans="1:11" ht="12.6" x14ac:dyDescent="0.2">
      <c r="A52" s="9">
        <v>45</v>
      </c>
      <c r="B52" s="10" t="s">
        <v>290</v>
      </c>
      <c r="C52" s="11"/>
      <c r="D52" s="12" t="s">
        <v>256</v>
      </c>
      <c r="E52" s="13" t="s">
        <v>82</v>
      </c>
      <c r="F52" s="11" t="s">
        <v>291</v>
      </c>
      <c r="G52" s="11"/>
      <c r="H52" s="14" t="s">
        <v>292</v>
      </c>
      <c r="I52" s="15" t="s">
        <v>293</v>
      </c>
      <c r="J52" s="16" t="s">
        <v>294</v>
      </c>
      <c r="K52" s="17"/>
    </row>
    <row r="53" spans="1:11" ht="12.6" x14ac:dyDescent="0.2">
      <c r="A53" s="9">
        <v>46</v>
      </c>
      <c r="B53" s="10" t="s">
        <v>295</v>
      </c>
      <c r="C53" s="11"/>
      <c r="D53" s="12" t="s">
        <v>296</v>
      </c>
      <c r="E53" s="13" t="s">
        <v>19</v>
      </c>
      <c r="F53" s="11" t="s">
        <v>297</v>
      </c>
      <c r="G53" s="11"/>
      <c r="H53" s="14" t="s">
        <v>298</v>
      </c>
      <c r="I53" s="15" t="s">
        <v>299</v>
      </c>
      <c r="J53" s="16" t="s">
        <v>98</v>
      </c>
      <c r="K53" s="17"/>
    </row>
    <row r="54" spans="1:11" ht="12.6" x14ac:dyDescent="0.2">
      <c r="A54" s="9">
        <v>47</v>
      </c>
      <c r="B54" s="10" t="s">
        <v>300</v>
      </c>
      <c r="C54" s="11"/>
      <c r="D54" s="12" t="s">
        <v>301</v>
      </c>
      <c r="E54" s="13" t="s">
        <v>82</v>
      </c>
      <c r="F54" s="11" t="s">
        <v>302</v>
      </c>
      <c r="G54" s="11" t="s">
        <v>303</v>
      </c>
      <c r="H54" s="14" t="s">
        <v>304</v>
      </c>
      <c r="I54" s="15" t="s">
        <v>305</v>
      </c>
      <c r="J54" s="16" t="s">
        <v>191</v>
      </c>
      <c r="K54" s="17"/>
    </row>
    <row r="55" spans="1:11" ht="12.6" x14ac:dyDescent="0.2">
      <c r="A55" s="9">
        <v>48</v>
      </c>
      <c r="B55" s="10" t="s">
        <v>306</v>
      </c>
      <c r="C55" s="11"/>
      <c r="D55" s="12" t="s">
        <v>307</v>
      </c>
      <c r="E55" s="13" t="s">
        <v>19</v>
      </c>
      <c r="F55" s="11" t="s">
        <v>308</v>
      </c>
      <c r="G55" s="11" t="s">
        <v>309</v>
      </c>
      <c r="H55" s="14" t="s">
        <v>310</v>
      </c>
      <c r="I55" s="15" t="s">
        <v>311</v>
      </c>
      <c r="J55" s="16" t="s">
        <v>179</v>
      </c>
      <c r="K55" s="17"/>
    </row>
    <row r="56" spans="1:11" ht="12.6" x14ac:dyDescent="0.2">
      <c r="A56" s="9">
        <v>49</v>
      </c>
      <c r="B56" s="10" t="s">
        <v>312</v>
      </c>
      <c r="C56" s="11"/>
      <c r="D56" s="12" t="s">
        <v>313</v>
      </c>
      <c r="E56" s="13" t="s">
        <v>113</v>
      </c>
      <c r="F56" s="11" t="s">
        <v>314</v>
      </c>
      <c r="G56" s="11"/>
      <c r="H56" s="14" t="s">
        <v>315</v>
      </c>
      <c r="I56" s="15" t="s">
        <v>316</v>
      </c>
      <c r="J56" s="16" t="s">
        <v>63</v>
      </c>
      <c r="K56" s="17"/>
    </row>
    <row r="57" spans="1:11" ht="12.6" x14ac:dyDescent="0.2">
      <c r="A57" s="9">
        <v>50</v>
      </c>
      <c r="B57" s="10" t="s">
        <v>317</v>
      </c>
      <c r="C57" s="11"/>
      <c r="D57" s="12" t="s">
        <v>318</v>
      </c>
      <c r="E57" s="13" t="s">
        <v>19</v>
      </c>
      <c r="F57" s="11" t="s">
        <v>319</v>
      </c>
      <c r="G57" s="11"/>
      <c r="H57" s="14" t="s">
        <v>320</v>
      </c>
      <c r="I57" s="15" t="s">
        <v>321</v>
      </c>
      <c r="J57" s="16" t="s">
        <v>56</v>
      </c>
      <c r="K57" s="17"/>
    </row>
    <row r="58" spans="1:11" ht="12.6" x14ac:dyDescent="0.2">
      <c r="A58" s="9">
        <v>51</v>
      </c>
      <c r="B58" s="10" t="s">
        <v>322</v>
      </c>
      <c r="C58" s="11"/>
      <c r="D58" s="12" t="s">
        <v>323</v>
      </c>
      <c r="E58" s="13" t="s">
        <v>113</v>
      </c>
      <c r="F58" s="11" t="s">
        <v>324</v>
      </c>
      <c r="G58" s="11"/>
      <c r="H58" s="14" t="s">
        <v>325</v>
      </c>
      <c r="I58" s="15" t="s">
        <v>326</v>
      </c>
      <c r="J58" s="16" t="s">
        <v>327</v>
      </c>
      <c r="K58" s="17"/>
    </row>
    <row r="59" spans="1:11" ht="12.6" x14ac:dyDescent="0.2">
      <c r="A59" s="9">
        <v>52</v>
      </c>
      <c r="B59" s="10" t="s">
        <v>328</v>
      </c>
      <c r="C59" s="11"/>
      <c r="D59" s="12" t="s">
        <v>329</v>
      </c>
      <c r="E59" s="13" t="s">
        <v>82</v>
      </c>
      <c r="F59" s="11" t="s">
        <v>330</v>
      </c>
      <c r="G59" s="11"/>
      <c r="H59" s="14" t="s">
        <v>331</v>
      </c>
      <c r="I59" s="15" t="s">
        <v>332</v>
      </c>
      <c r="J59" s="16" t="s">
        <v>333</v>
      </c>
      <c r="K59" s="17"/>
    </row>
    <row r="60" spans="1:11" ht="12.6" x14ac:dyDescent="0.2">
      <c r="A60" s="9">
        <v>53</v>
      </c>
      <c r="B60" s="10" t="s">
        <v>334</v>
      </c>
      <c r="C60" s="11"/>
      <c r="D60" s="12" t="s">
        <v>335</v>
      </c>
      <c r="E60" s="13" t="s">
        <v>19</v>
      </c>
      <c r="F60" s="11" t="s">
        <v>336</v>
      </c>
      <c r="G60" s="11"/>
      <c r="H60" s="14" t="s">
        <v>337</v>
      </c>
      <c r="I60" s="15" t="s">
        <v>338</v>
      </c>
      <c r="J60" s="16" t="s">
        <v>339</v>
      </c>
      <c r="K60" s="17"/>
    </row>
    <row r="61" spans="1:11" ht="12.6" x14ac:dyDescent="0.2">
      <c r="A61" s="9"/>
      <c r="B61" s="10" t="s">
        <v>340</v>
      </c>
      <c r="C61" s="11"/>
      <c r="D61" s="12" t="s">
        <v>341</v>
      </c>
      <c r="E61" s="13" t="s">
        <v>342</v>
      </c>
      <c r="F61" s="11" t="s">
        <v>343</v>
      </c>
      <c r="G61" s="11"/>
      <c r="H61" s="18" t="s">
        <v>344</v>
      </c>
      <c r="I61" s="15"/>
      <c r="J61" s="16"/>
      <c r="K61" s="17"/>
    </row>
    <row r="62" spans="1:11" ht="12.6" x14ac:dyDescent="0.2">
      <c r="A62" s="9"/>
      <c r="B62" s="10" t="s">
        <v>345</v>
      </c>
      <c r="C62" s="11"/>
      <c r="D62" s="12" t="s">
        <v>346</v>
      </c>
      <c r="E62" s="13" t="s">
        <v>19</v>
      </c>
      <c r="F62" s="11" t="s">
        <v>347</v>
      </c>
      <c r="G62" s="11"/>
      <c r="H62" s="18" t="s">
        <v>344</v>
      </c>
      <c r="I62" s="15"/>
      <c r="J62" s="16"/>
      <c r="K62" s="17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19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19" t="s">
        <v>348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19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19" t="s">
        <v>349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19" t="s">
        <v>350</v>
      </c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19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19" t="s">
        <v>351</v>
      </c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19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8"/>
  <sheetViews>
    <sheetView workbookViewId="0">
      <selection activeCell="K17" sqref="K17"/>
    </sheetView>
  </sheetViews>
  <sheetFormatPr defaultColWidth="9.375" defaultRowHeight="12" x14ac:dyDescent="0.15"/>
  <cols>
    <col min="1" max="1" width="12.875" style="20" bestFit="1" customWidth="1"/>
    <col min="2" max="2" width="9.625" style="20" bestFit="1" customWidth="1"/>
    <col min="3" max="16384" width="9.375" style="20"/>
  </cols>
  <sheetData>
    <row r="1" spans="1:12" x14ac:dyDescent="0.15">
      <c r="A1" s="20" t="s">
        <v>352</v>
      </c>
    </row>
    <row r="2" spans="1:12" x14ac:dyDescent="0.15">
      <c r="A2" s="20" t="s">
        <v>353</v>
      </c>
    </row>
    <row r="3" spans="1:12" x14ac:dyDescent="0.15">
      <c r="A3" s="20" t="s">
        <v>354</v>
      </c>
    </row>
    <row r="4" spans="1:12" x14ac:dyDescent="0.15">
      <c r="A4" s="20" t="s">
        <v>7</v>
      </c>
    </row>
    <row r="5" spans="1:12" x14ac:dyDescent="0.15">
      <c r="A5" s="20" t="s">
        <v>355</v>
      </c>
    </row>
    <row r="6" spans="1:12" x14ac:dyDescent="0.15">
      <c r="A6" s="21">
        <v>42848</v>
      </c>
    </row>
    <row r="7" spans="1:12" x14ac:dyDescent="0.15">
      <c r="A7" s="20" t="s">
        <v>356</v>
      </c>
    </row>
    <row r="8" spans="1:12" x14ac:dyDescent="0.15">
      <c r="A8" s="20" t="s">
        <v>357</v>
      </c>
    </row>
    <row r="9" spans="1:12" x14ac:dyDescent="0.15">
      <c r="A9" s="20" t="s">
        <v>358</v>
      </c>
    </row>
    <row r="10" spans="1:12" x14ac:dyDescent="0.15">
      <c r="A10" s="20" t="s">
        <v>359</v>
      </c>
    </row>
    <row r="11" spans="1:12" x14ac:dyDescent="0.15">
      <c r="A11" s="20">
        <v>1</v>
      </c>
      <c r="B11" s="20" t="e">
        <f>- YAMAHA FACTORY RACING TEAM</f>
        <v>#NAME?</v>
      </c>
    </row>
    <row r="12" spans="1:12" x14ac:dyDescent="0.15">
      <c r="A12" s="20" t="s">
        <v>360</v>
      </c>
    </row>
    <row r="13" spans="1:12" x14ac:dyDescent="0.15">
      <c r="A13" s="20" t="s">
        <v>361</v>
      </c>
      <c r="B13" s="20" t="s">
        <v>362</v>
      </c>
      <c r="C13" s="20" t="s">
        <v>363</v>
      </c>
      <c r="D13" s="20" t="s">
        <v>364</v>
      </c>
      <c r="E13" s="20" t="s">
        <v>365</v>
      </c>
      <c r="F13" s="20" t="s">
        <v>366</v>
      </c>
      <c r="G13" s="20" t="s">
        <v>367</v>
      </c>
      <c r="H13" s="20" t="s">
        <v>368</v>
      </c>
      <c r="I13" s="20" t="s">
        <v>369</v>
      </c>
      <c r="J13" s="20" t="s">
        <v>370</v>
      </c>
      <c r="K13" s="20" t="s">
        <v>371</v>
      </c>
      <c r="L13" s="20" t="s">
        <v>372</v>
      </c>
    </row>
    <row r="14" spans="1:12" x14ac:dyDescent="0.15">
      <c r="A14" s="20" t="s">
        <v>373</v>
      </c>
      <c r="B14" s="20" t="s">
        <v>374</v>
      </c>
      <c r="C14" s="20" t="s">
        <v>375</v>
      </c>
      <c r="D14" s="20" t="s">
        <v>376</v>
      </c>
      <c r="E14" s="20" t="s">
        <v>377</v>
      </c>
      <c r="F14" s="20" t="s">
        <v>378</v>
      </c>
      <c r="G14" s="20" t="s">
        <v>379</v>
      </c>
      <c r="H14" s="20" t="s">
        <v>380</v>
      </c>
      <c r="I14" s="20" t="s">
        <v>381</v>
      </c>
      <c r="J14" s="20" t="s">
        <v>382</v>
      </c>
      <c r="K14" s="20" t="s">
        <v>383</v>
      </c>
      <c r="L14" s="20" t="s">
        <v>384</v>
      </c>
    </row>
    <row r="15" spans="1:12" x14ac:dyDescent="0.15">
      <c r="A15" s="20">
        <v>5</v>
      </c>
      <c r="B15" s="20" t="s">
        <v>385</v>
      </c>
    </row>
    <row r="16" spans="1:12" x14ac:dyDescent="0.15">
      <c r="A16" s="20" t="s">
        <v>386</v>
      </c>
    </row>
    <row r="17" spans="1:13" x14ac:dyDescent="0.15">
      <c r="A17" s="20" t="s">
        <v>361</v>
      </c>
      <c r="B17" s="20" t="s">
        <v>362</v>
      </c>
      <c r="C17" s="20" t="s">
        <v>375</v>
      </c>
      <c r="D17" s="20" t="s">
        <v>387</v>
      </c>
      <c r="E17" s="20" t="s">
        <v>377</v>
      </c>
      <c r="F17" s="20" t="s">
        <v>388</v>
      </c>
      <c r="G17" s="20" t="s">
        <v>379</v>
      </c>
      <c r="H17" s="20" t="s">
        <v>389</v>
      </c>
      <c r="I17" s="20" t="s">
        <v>381</v>
      </c>
      <c r="J17" s="20" t="s">
        <v>390</v>
      </c>
      <c r="K17" s="20" t="s">
        <v>383</v>
      </c>
      <c r="L17" s="20" t="s">
        <v>391</v>
      </c>
    </row>
    <row r="18" spans="1:13" x14ac:dyDescent="0.15">
      <c r="A18" s="20" t="s">
        <v>373</v>
      </c>
      <c r="B18" s="20" t="s">
        <v>392</v>
      </c>
      <c r="C18" s="20" t="s">
        <v>365</v>
      </c>
      <c r="D18" s="20" t="s">
        <v>393</v>
      </c>
      <c r="E18" s="20" t="s">
        <v>367</v>
      </c>
      <c r="F18" s="20" t="s">
        <v>394</v>
      </c>
      <c r="G18" s="20" t="s">
        <v>369</v>
      </c>
      <c r="H18" s="20" t="s">
        <v>395</v>
      </c>
      <c r="I18" s="20" t="s">
        <v>371</v>
      </c>
      <c r="J18" s="20" t="s">
        <v>396</v>
      </c>
      <c r="K18" s="20" t="s">
        <v>397</v>
      </c>
      <c r="L18" s="20" t="s">
        <v>398</v>
      </c>
    </row>
    <row r="19" spans="1:13" x14ac:dyDescent="0.15">
      <c r="A19" s="20" t="s">
        <v>363</v>
      </c>
      <c r="B19" s="20" t="s">
        <v>399</v>
      </c>
      <c r="C19" s="20" t="s">
        <v>362</v>
      </c>
      <c r="D19" s="20" t="s">
        <v>400</v>
      </c>
      <c r="E19" s="20" t="s">
        <v>400</v>
      </c>
      <c r="F19" s="20" t="s">
        <v>400</v>
      </c>
      <c r="G19" s="20" t="s">
        <v>400</v>
      </c>
      <c r="H19" s="20" t="s">
        <v>400</v>
      </c>
      <c r="I19" s="20" t="s">
        <v>400</v>
      </c>
      <c r="J19" s="20" t="s">
        <v>400</v>
      </c>
      <c r="K19" s="20" t="s">
        <v>400</v>
      </c>
      <c r="L19" s="20" t="s">
        <v>400</v>
      </c>
      <c r="M19" s="20" t="s">
        <v>362</v>
      </c>
    </row>
    <row r="20" spans="1:13" x14ac:dyDescent="0.15">
      <c r="A20" s="20">
        <v>9</v>
      </c>
      <c r="B20" s="20" t="e">
        <f>- YAMALUBE RACING TEAM</f>
        <v>#NAME?</v>
      </c>
    </row>
    <row r="21" spans="1:13" x14ac:dyDescent="0.15">
      <c r="A21" s="20" t="s">
        <v>401</v>
      </c>
    </row>
    <row r="22" spans="1:13" x14ac:dyDescent="0.15">
      <c r="A22" s="20" t="s">
        <v>361</v>
      </c>
      <c r="B22" s="20" t="s">
        <v>362</v>
      </c>
      <c r="C22" s="20" t="s">
        <v>363</v>
      </c>
      <c r="D22" s="20" t="s">
        <v>402</v>
      </c>
      <c r="E22" s="20" t="s">
        <v>365</v>
      </c>
      <c r="F22" s="20" t="s">
        <v>403</v>
      </c>
      <c r="G22" s="20" t="s">
        <v>367</v>
      </c>
      <c r="H22" s="20" t="s">
        <v>404</v>
      </c>
      <c r="I22" s="20" t="s">
        <v>369</v>
      </c>
      <c r="J22" s="20" t="s">
        <v>405</v>
      </c>
      <c r="K22" s="20" t="s">
        <v>381</v>
      </c>
      <c r="L22" s="20" t="s">
        <v>406</v>
      </c>
    </row>
    <row r="23" spans="1:13" x14ac:dyDescent="0.15">
      <c r="A23" s="20" t="s">
        <v>373</v>
      </c>
      <c r="B23" s="20" t="s">
        <v>407</v>
      </c>
      <c r="C23" s="20" t="s">
        <v>375</v>
      </c>
      <c r="D23" s="20" t="s">
        <v>408</v>
      </c>
      <c r="E23" s="20" t="s">
        <v>377</v>
      </c>
      <c r="F23" s="20" t="s">
        <v>409</v>
      </c>
      <c r="G23" s="20" t="s">
        <v>379</v>
      </c>
      <c r="H23" s="20" t="s">
        <v>410</v>
      </c>
      <c r="I23" s="20" t="s">
        <v>362</v>
      </c>
      <c r="J23" s="20" t="s">
        <v>400</v>
      </c>
      <c r="K23" s="20" t="s">
        <v>400</v>
      </c>
      <c r="L23" s="20" t="s">
        <v>400</v>
      </c>
      <c r="M23" s="20" t="s">
        <v>362</v>
      </c>
    </row>
    <row r="24" spans="1:13" x14ac:dyDescent="0.15">
      <c r="A24" s="20">
        <v>12</v>
      </c>
      <c r="B24" s="20" t="e">
        <f>- ヨシムラスズキMOTUL</f>
        <v>#NAME?</v>
      </c>
    </row>
    <row r="25" spans="1:13" x14ac:dyDescent="0.15">
      <c r="A25" s="20" t="s">
        <v>411</v>
      </c>
    </row>
    <row r="26" spans="1:13" x14ac:dyDescent="0.15">
      <c r="A26" s="20" t="s">
        <v>361</v>
      </c>
      <c r="B26" s="20" t="s">
        <v>362</v>
      </c>
      <c r="C26" s="20" t="s">
        <v>363</v>
      </c>
      <c r="D26" s="20" t="s">
        <v>412</v>
      </c>
      <c r="E26" s="20" t="s">
        <v>365</v>
      </c>
      <c r="F26" s="20" t="s">
        <v>391</v>
      </c>
      <c r="G26" s="20" t="s">
        <v>367</v>
      </c>
      <c r="H26" s="20" t="s">
        <v>413</v>
      </c>
      <c r="I26" s="20" t="s">
        <v>369</v>
      </c>
      <c r="J26" s="20" t="s">
        <v>414</v>
      </c>
      <c r="K26" s="20" t="s">
        <v>371</v>
      </c>
      <c r="L26" s="20" t="s">
        <v>415</v>
      </c>
    </row>
    <row r="27" spans="1:13" x14ac:dyDescent="0.15">
      <c r="A27" s="20" t="s">
        <v>373</v>
      </c>
      <c r="B27" s="20" t="s">
        <v>416</v>
      </c>
      <c r="C27" s="20" t="s">
        <v>375</v>
      </c>
      <c r="D27" s="20" t="s">
        <v>417</v>
      </c>
      <c r="E27" s="20" t="s">
        <v>377</v>
      </c>
      <c r="F27" s="20" t="s">
        <v>418</v>
      </c>
      <c r="G27" s="20" t="s">
        <v>379</v>
      </c>
      <c r="H27" s="20" t="s">
        <v>419</v>
      </c>
      <c r="I27" s="20" t="s">
        <v>381</v>
      </c>
      <c r="J27" s="20" t="s">
        <v>420</v>
      </c>
      <c r="K27" s="20" t="s">
        <v>362</v>
      </c>
      <c r="L27" s="20" t="s">
        <v>400</v>
      </c>
      <c r="M27" s="20" t="s">
        <v>362</v>
      </c>
    </row>
    <row r="28" spans="1:13" x14ac:dyDescent="0.15">
      <c r="A28" s="20">
        <v>13</v>
      </c>
      <c r="B28" s="20" t="e">
        <f>- オートテクニックスポーツPGR</f>
        <v>#NAME?</v>
      </c>
    </row>
    <row r="29" spans="1:13" x14ac:dyDescent="0.15">
      <c r="A29" s="20" t="s">
        <v>421</v>
      </c>
    </row>
    <row r="30" spans="1:13" x14ac:dyDescent="0.15">
      <c r="A30" s="20" t="s">
        <v>361</v>
      </c>
      <c r="B30" s="20" t="s">
        <v>362</v>
      </c>
      <c r="C30" s="20" t="s">
        <v>363</v>
      </c>
      <c r="D30" s="20" t="s">
        <v>422</v>
      </c>
      <c r="E30" s="20" t="s">
        <v>365</v>
      </c>
      <c r="F30" s="20" t="s">
        <v>423</v>
      </c>
      <c r="G30" s="20" t="s">
        <v>367</v>
      </c>
      <c r="H30" s="20" t="s">
        <v>424</v>
      </c>
      <c r="I30" s="20" t="s">
        <v>369</v>
      </c>
      <c r="J30" s="20" t="s">
        <v>425</v>
      </c>
      <c r="K30" s="20" t="s">
        <v>381</v>
      </c>
      <c r="L30" s="20" t="s">
        <v>426</v>
      </c>
    </row>
    <row r="31" spans="1:13" x14ac:dyDescent="0.15">
      <c r="A31" s="20" t="s">
        <v>373</v>
      </c>
      <c r="B31" s="20" t="s">
        <v>427</v>
      </c>
      <c r="C31" s="20" t="s">
        <v>375</v>
      </c>
      <c r="D31" s="20" t="s">
        <v>428</v>
      </c>
      <c r="E31" s="20" t="s">
        <v>377</v>
      </c>
      <c r="F31" s="20" t="s">
        <v>429</v>
      </c>
      <c r="G31" s="20" t="s">
        <v>379</v>
      </c>
      <c r="H31" s="20" t="s">
        <v>430</v>
      </c>
      <c r="I31" s="20" t="s">
        <v>362</v>
      </c>
      <c r="J31" s="20" t="s">
        <v>400</v>
      </c>
      <c r="K31" s="20" t="s">
        <v>400</v>
      </c>
      <c r="L31" s="20" t="s">
        <v>400</v>
      </c>
      <c r="M31" s="20" t="s">
        <v>362</v>
      </c>
    </row>
    <row r="32" spans="1:13" x14ac:dyDescent="0.15">
      <c r="A32" s="20">
        <v>16</v>
      </c>
      <c r="B32" s="20" t="s">
        <v>431</v>
      </c>
    </row>
    <row r="33" spans="1:13" x14ac:dyDescent="0.15">
      <c r="A33" s="20" t="s">
        <v>432</v>
      </c>
    </row>
    <row r="34" spans="1:13" x14ac:dyDescent="0.15">
      <c r="A34" s="20" t="s">
        <v>361</v>
      </c>
      <c r="B34" s="20" t="s">
        <v>362</v>
      </c>
      <c r="C34" s="20" t="s">
        <v>363</v>
      </c>
      <c r="D34" s="20" t="s">
        <v>433</v>
      </c>
      <c r="E34" s="20" t="s">
        <v>365</v>
      </c>
      <c r="F34" s="20" t="s">
        <v>434</v>
      </c>
      <c r="G34" s="20" t="s">
        <v>367</v>
      </c>
      <c r="H34" s="20" t="s">
        <v>435</v>
      </c>
      <c r="I34" s="20" t="s">
        <v>369</v>
      </c>
      <c r="J34" s="20" t="s">
        <v>436</v>
      </c>
      <c r="K34" s="20" t="s">
        <v>371</v>
      </c>
      <c r="L34" s="20" t="s">
        <v>437</v>
      </c>
    </row>
    <row r="35" spans="1:13" x14ac:dyDescent="0.15">
      <c r="A35" s="20" t="s">
        <v>373</v>
      </c>
      <c r="B35" s="20" t="s">
        <v>438</v>
      </c>
      <c r="C35" s="20" t="s">
        <v>375</v>
      </c>
      <c r="D35" s="20" t="s">
        <v>439</v>
      </c>
      <c r="E35" s="20" t="s">
        <v>377</v>
      </c>
      <c r="F35" s="20" t="s">
        <v>440</v>
      </c>
      <c r="G35" s="20" t="s">
        <v>379</v>
      </c>
      <c r="H35" s="20" t="s">
        <v>441</v>
      </c>
      <c r="I35" s="20" t="s">
        <v>381</v>
      </c>
      <c r="J35" s="20" t="s">
        <v>442</v>
      </c>
      <c r="K35" s="20" t="s">
        <v>362</v>
      </c>
      <c r="L35" s="20" t="s">
        <v>400</v>
      </c>
      <c r="M35" s="20" t="s">
        <v>362</v>
      </c>
    </row>
    <row r="36" spans="1:13" x14ac:dyDescent="0.15">
      <c r="A36" s="20">
        <v>18</v>
      </c>
      <c r="B36" s="20" t="e">
        <f>- ＧＢＳレーシング YAMAHA</f>
        <v>#NAME?</v>
      </c>
    </row>
    <row r="37" spans="1:13" x14ac:dyDescent="0.15">
      <c r="A37" s="20" t="s">
        <v>443</v>
      </c>
    </row>
    <row r="38" spans="1:13" x14ac:dyDescent="0.15">
      <c r="A38" s="20" t="s">
        <v>361</v>
      </c>
      <c r="B38" s="20" t="s">
        <v>362</v>
      </c>
      <c r="C38" s="20" t="s">
        <v>363</v>
      </c>
      <c r="D38" s="20" t="s">
        <v>444</v>
      </c>
      <c r="E38" s="20" t="s">
        <v>365</v>
      </c>
      <c r="F38" s="20" t="s">
        <v>445</v>
      </c>
      <c r="G38" s="20" t="s">
        <v>367</v>
      </c>
      <c r="H38" s="20" t="s">
        <v>446</v>
      </c>
      <c r="I38" s="20" t="s">
        <v>369</v>
      </c>
      <c r="J38" s="20" t="s">
        <v>447</v>
      </c>
      <c r="K38" s="20" t="s">
        <v>381</v>
      </c>
      <c r="L38" s="20" t="s">
        <v>448</v>
      </c>
    </row>
    <row r="39" spans="1:13" x14ac:dyDescent="0.15">
      <c r="A39" s="20" t="s">
        <v>373</v>
      </c>
      <c r="B39" s="20" t="s">
        <v>449</v>
      </c>
      <c r="C39" s="20" t="s">
        <v>375</v>
      </c>
      <c r="D39" s="20" t="s">
        <v>450</v>
      </c>
      <c r="E39" s="20" t="s">
        <v>377</v>
      </c>
      <c r="F39" s="20" t="s">
        <v>451</v>
      </c>
      <c r="G39" s="20" t="s">
        <v>379</v>
      </c>
      <c r="H39" s="20" t="s">
        <v>452</v>
      </c>
      <c r="I39" s="20" t="s">
        <v>362</v>
      </c>
      <c r="J39" s="20" t="s">
        <v>400</v>
      </c>
      <c r="K39" s="20" t="s">
        <v>400</v>
      </c>
      <c r="L39" s="20" t="s">
        <v>400</v>
      </c>
      <c r="M39" s="20" t="s">
        <v>362</v>
      </c>
    </row>
    <row r="40" spans="1:13" x14ac:dyDescent="0.15">
      <c r="A40" s="20">
        <v>20</v>
      </c>
      <c r="B40" s="20" t="e">
        <f>- Motorrad Rennsport</f>
        <v>#NAME?</v>
      </c>
    </row>
    <row r="41" spans="1:13" x14ac:dyDescent="0.15">
      <c r="A41" s="20" t="s">
        <v>453</v>
      </c>
    </row>
    <row r="42" spans="1:13" x14ac:dyDescent="0.15">
      <c r="A42" s="20" t="s">
        <v>361</v>
      </c>
      <c r="B42" s="20" t="s">
        <v>362</v>
      </c>
      <c r="C42" s="20" t="s">
        <v>363</v>
      </c>
      <c r="D42" s="20" t="s">
        <v>454</v>
      </c>
      <c r="E42" s="20" t="s">
        <v>365</v>
      </c>
      <c r="F42" s="20" t="s">
        <v>455</v>
      </c>
      <c r="G42" s="20" t="s">
        <v>367</v>
      </c>
      <c r="H42" s="20" t="s">
        <v>456</v>
      </c>
      <c r="I42" s="20" t="s">
        <v>369</v>
      </c>
      <c r="J42" s="20" t="s">
        <v>457</v>
      </c>
      <c r="K42" s="20" t="s">
        <v>371</v>
      </c>
      <c r="L42" s="20" t="s">
        <v>458</v>
      </c>
    </row>
    <row r="43" spans="1:13" x14ac:dyDescent="0.15">
      <c r="A43" s="20" t="s">
        <v>373</v>
      </c>
      <c r="B43" s="20" t="s">
        <v>459</v>
      </c>
      <c r="C43" s="20" t="s">
        <v>375</v>
      </c>
      <c r="D43" s="20" t="s">
        <v>460</v>
      </c>
      <c r="E43" s="20" t="s">
        <v>377</v>
      </c>
      <c r="F43" s="20" t="s">
        <v>461</v>
      </c>
      <c r="G43" s="20" t="s">
        <v>379</v>
      </c>
      <c r="H43" s="20" t="s">
        <v>462</v>
      </c>
      <c r="I43" s="20" t="s">
        <v>381</v>
      </c>
      <c r="J43" s="20" t="s">
        <v>463</v>
      </c>
      <c r="K43" s="20" t="s">
        <v>362</v>
      </c>
      <c r="L43" s="20" t="s">
        <v>400</v>
      </c>
      <c r="M43" s="20" t="s">
        <v>362</v>
      </c>
    </row>
    <row r="44" spans="1:13" x14ac:dyDescent="0.15">
      <c r="A44" s="20">
        <v>23</v>
      </c>
      <c r="B44" s="20" t="e">
        <f>- Kawasaki TEAM GREEN</f>
        <v>#NAME?</v>
      </c>
    </row>
    <row r="45" spans="1:13" x14ac:dyDescent="0.15">
      <c r="A45" s="20" t="s">
        <v>464</v>
      </c>
    </row>
    <row r="46" spans="1:13" x14ac:dyDescent="0.15">
      <c r="A46" s="20" t="s">
        <v>361</v>
      </c>
      <c r="B46" s="20" t="s">
        <v>362</v>
      </c>
      <c r="C46" s="20" t="s">
        <v>363</v>
      </c>
      <c r="D46" s="20" t="s">
        <v>465</v>
      </c>
      <c r="E46" s="20" t="s">
        <v>365</v>
      </c>
      <c r="F46" s="20" t="s">
        <v>466</v>
      </c>
      <c r="G46" s="20" t="s">
        <v>367</v>
      </c>
      <c r="H46" s="20" t="s">
        <v>467</v>
      </c>
      <c r="I46" s="20" t="s">
        <v>369</v>
      </c>
      <c r="J46" s="20" t="s">
        <v>468</v>
      </c>
      <c r="K46" s="20" t="s">
        <v>381</v>
      </c>
      <c r="L46" s="20" t="s">
        <v>469</v>
      </c>
    </row>
    <row r="47" spans="1:13" x14ac:dyDescent="0.15">
      <c r="A47" s="20" t="s">
        <v>373</v>
      </c>
      <c r="B47" s="20" t="s">
        <v>470</v>
      </c>
      <c r="C47" s="20" t="s">
        <v>375</v>
      </c>
      <c r="D47" s="20" t="s">
        <v>471</v>
      </c>
      <c r="E47" s="20" t="s">
        <v>377</v>
      </c>
      <c r="F47" s="20" t="s">
        <v>472</v>
      </c>
      <c r="G47" s="20" t="s">
        <v>379</v>
      </c>
      <c r="H47" s="20" t="s">
        <v>473</v>
      </c>
      <c r="I47" s="20" t="s">
        <v>362</v>
      </c>
      <c r="J47" s="20" t="s">
        <v>400</v>
      </c>
      <c r="K47" s="20" t="s">
        <v>400</v>
      </c>
      <c r="L47" s="20" t="s">
        <v>400</v>
      </c>
      <c r="M47" s="20" t="s">
        <v>362</v>
      </c>
    </row>
    <row r="48" spans="1:13" x14ac:dyDescent="0.15">
      <c r="A48" s="20">
        <v>28</v>
      </c>
      <c r="B48" s="20" t="s">
        <v>474</v>
      </c>
    </row>
    <row r="49" spans="1:13" x14ac:dyDescent="0.15">
      <c r="A49" s="20" t="s">
        <v>475</v>
      </c>
    </row>
    <row r="50" spans="1:13" x14ac:dyDescent="0.15">
      <c r="A50" s="20" t="s">
        <v>361</v>
      </c>
      <c r="B50" s="20" t="s">
        <v>362</v>
      </c>
      <c r="C50" s="20" t="s">
        <v>363</v>
      </c>
      <c r="D50" s="20" t="s">
        <v>476</v>
      </c>
      <c r="E50" s="20" t="s">
        <v>365</v>
      </c>
      <c r="F50" s="20" t="s">
        <v>477</v>
      </c>
      <c r="G50" s="20" t="s">
        <v>367</v>
      </c>
      <c r="H50" s="20" t="s">
        <v>478</v>
      </c>
      <c r="I50" s="20" t="s">
        <v>369</v>
      </c>
      <c r="J50" s="20" t="s">
        <v>479</v>
      </c>
      <c r="K50" s="20" t="s">
        <v>371</v>
      </c>
      <c r="L50" s="20" t="s">
        <v>480</v>
      </c>
    </row>
    <row r="51" spans="1:13" x14ac:dyDescent="0.15">
      <c r="A51" s="20" t="s">
        <v>373</v>
      </c>
      <c r="B51" s="20" t="s">
        <v>481</v>
      </c>
      <c r="C51" s="20" t="s">
        <v>375</v>
      </c>
      <c r="D51" s="20" t="s">
        <v>482</v>
      </c>
      <c r="E51" s="20" t="s">
        <v>377</v>
      </c>
      <c r="F51" s="20" t="s">
        <v>483</v>
      </c>
      <c r="G51" s="20" t="s">
        <v>379</v>
      </c>
      <c r="H51" s="20" t="s">
        <v>484</v>
      </c>
      <c r="I51" s="20" t="s">
        <v>381</v>
      </c>
      <c r="J51" s="20" t="s">
        <v>485</v>
      </c>
      <c r="K51" s="20" t="s">
        <v>362</v>
      </c>
      <c r="L51" s="20" t="s">
        <v>400</v>
      </c>
      <c r="M51" s="20" t="s">
        <v>362</v>
      </c>
    </row>
    <row r="52" spans="1:13" x14ac:dyDescent="0.15">
      <c r="A52" s="20">
        <v>34</v>
      </c>
      <c r="B52" s="20" t="e">
        <f>- KRP三陽工業&amp;RS-ITOH</f>
        <v>#NAME?</v>
      </c>
    </row>
    <row r="53" spans="1:13" x14ac:dyDescent="0.15">
      <c r="A53" s="20" t="s">
        <v>486</v>
      </c>
    </row>
    <row r="54" spans="1:13" x14ac:dyDescent="0.15">
      <c r="A54" s="20" t="s">
        <v>361</v>
      </c>
      <c r="B54" s="20" t="s">
        <v>362</v>
      </c>
      <c r="C54" s="20" t="s">
        <v>375</v>
      </c>
      <c r="D54" s="20" t="s">
        <v>487</v>
      </c>
      <c r="E54" s="20" t="s">
        <v>377</v>
      </c>
      <c r="F54" s="20" t="s">
        <v>488</v>
      </c>
      <c r="G54" s="20" t="s">
        <v>379</v>
      </c>
      <c r="H54" s="20" t="s">
        <v>489</v>
      </c>
      <c r="I54" s="20" t="s">
        <v>381</v>
      </c>
      <c r="J54" s="20" t="s">
        <v>490</v>
      </c>
      <c r="K54" s="20" t="s">
        <v>383</v>
      </c>
      <c r="L54" s="20" t="s">
        <v>491</v>
      </c>
    </row>
    <row r="55" spans="1:13" x14ac:dyDescent="0.15">
      <c r="A55" s="20" t="s">
        <v>373</v>
      </c>
      <c r="B55" s="20" t="s">
        <v>492</v>
      </c>
      <c r="C55" s="20" t="s">
        <v>365</v>
      </c>
      <c r="D55" s="20" t="s">
        <v>493</v>
      </c>
      <c r="E55" s="20" t="s">
        <v>367</v>
      </c>
      <c r="F55" s="20" t="s">
        <v>494</v>
      </c>
      <c r="G55" s="20" t="s">
        <v>369</v>
      </c>
      <c r="H55" s="20" t="s">
        <v>495</v>
      </c>
      <c r="I55" s="20" t="s">
        <v>371</v>
      </c>
      <c r="J55" s="20" t="s">
        <v>496</v>
      </c>
      <c r="K55" s="20" t="s">
        <v>397</v>
      </c>
      <c r="L55" s="20" t="s">
        <v>497</v>
      </c>
    </row>
    <row r="56" spans="1:13" x14ac:dyDescent="0.15">
      <c r="A56" s="20" t="s">
        <v>363</v>
      </c>
      <c r="B56" s="20" t="s">
        <v>498</v>
      </c>
      <c r="C56" s="20" t="s">
        <v>362</v>
      </c>
      <c r="D56" s="20" t="s">
        <v>400</v>
      </c>
      <c r="E56" s="20" t="s">
        <v>400</v>
      </c>
      <c r="F56" s="20" t="s">
        <v>400</v>
      </c>
      <c r="G56" s="20" t="s">
        <v>400</v>
      </c>
      <c r="H56" s="20" t="s">
        <v>400</v>
      </c>
      <c r="I56" s="20" t="s">
        <v>400</v>
      </c>
      <c r="J56" s="20" t="s">
        <v>400</v>
      </c>
      <c r="K56" s="20" t="s">
        <v>400</v>
      </c>
      <c r="L56" s="20" t="s">
        <v>400</v>
      </c>
      <c r="M56" s="20" t="s">
        <v>362</v>
      </c>
    </row>
    <row r="57" spans="1:13" x14ac:dyDescent="0.15">
      <c r="A57" s="20">
        <v>38</v>
      </c>
      <c r="B57" s="20" t="s">
        <v>499</v>
      </c>
    </row>
    <row r="58" spans="1:13" x14ac:dyDescent="0.15">
      <c r="A58" s="20" t="s">
        <v>500</v>
      </c>
    </row>
    <row r="59" spans="1:13" x14ac:dyDescent="0.15">
      <c r="A59" s="20" t="s">
        <v>361</v>
      </c>
      <c r="B59" s="20" t="s">
        <v>362</v>
      </c>
      <c r="C59" s="20" t="s">
        <v>363</v>
      </c>
      <c r="D59" s="20" t="s">
        <v>501</v>
      </c>
      <c r="E59" s="20" t="s">
        <v>365</v>
      </c>
      <c r="F59" s="20" t="s">
        <v>502</v>
      </c>
      <c r="G59" s="20" t="s">
        <v>367</v>
      </c>
      <c r="H59" s="20" t="s">
        <v>503</v>
      </c>
      <c r="I59" s="20" t="s">
        <v>379</v>
      </c>
      <c r="J59" s="20" t="s">
        <v>504</v>
      </c>
      <c r="K59" s="20" t="s">
        <v>369</v>
      </c>
      <c r="L59" s="20" t="s">
        <v>505</v>
      </c>
    </row>
    <row r="60" spans="1:13" x14ac:dyDescent="0.15">
      <c r="A60" s="20" t="s">
        <v>373</v>
      </c>
      <c r="B60" s="20" t="s">
        <v>506</v>
      </c>
      <c r="C60" s="20" t="s">
        <v>375</v>
      </c>
      <c r="D60" s="20" t="s">
        <v>507</v>
      </c>
      <c r="E60" s="20" t="s">
        <v>377</v>
      </c>
      <c r="F60" s="20" t="s">
        <v>508</v>
      </c>
      <c r="G60" s="20" t="s">
        <v>362</v>
      </c>
      <c r="H60" s="20" t="s">
        <v>400</v>
      </c>
      <c r="I60" s="20" t="s">
        <v>400</v>
      </c>
      <c r="J60" s="20" t="s">
        <v>400</v>
      </c>
      <c r="K60" s="20" t="s">
        <v>400</v>
      </c>
      <c r="L60" s="20" t="s">
        <v>400</v>
      </c>
      <c r="M60" s="20" t="s">
        <v>362</v>
      </c>
    </row>
    <row r="61" spans="1:13" x14ac:dyDescent="0.15">
      <c r="A61" s="20">
        <v>39</v>
      </c>
      <c r="B61" s="20" t="s">
        <v>509</v>
      </c>
    </row>
    <row r="62" spans="1:13" x14ac:dyDescent="0.15">
      <c r="A62" s="20" t="s">
        <v>510</v>
      </c>
    </row>
    <row r="63" spans="1:13" x14ac:dyDescent="0.15">
      <c r="A63" s="20" t="s">
        <v>361</v>
      </c>
      <c r="B63" s="20" t="s">
        <v>362</v>
      </c>
      <c r="C63" s="20" t="s">
        <v>363</v>
      </c>
      <c r="D63" s="20" t="s">
        <v>511</v>
      </c>
      <c r="E63" s="20" t="s">
        <v>365</v>
      </c>
      <c r="F63" s="20" t="s">
        <v>512</v>
      </c>
      <c r="G63" s="20" t="s">
        <v>367</v>
      </c>
      <c r="H63" s="20" t="s">
        <v>513</v>
      </c>
      <c r="I63" s="20" t="s">
        <v>369</v>
      </c>
      <c r="J63" s="20" t="s">
        <v>514</v>
      </c>
      <c r="K63" s="20" t="s">
        <v>371</v>
      </c>
      <c r="L63" s="20" t="s">
        <v>515</v>
      </c>
    </row>
    <row r="64" spans="1:13" x14ac:dyDescent="0.15">
      <c r="A64" s="20" t="s">
        <v>373</v>
      </c>
      <c r="B64" s="20" t="s">
        <v>516</v>
      </c>
      <c r="C64" s="20" t="s">
        <v>375</v>
      </c>
      <c r="D64" s="20" t="s">
        <v>517</v>
      </c>
      <c r="E64" s="20" t="s">
        <v>377</v>
      </c>
      <c r="F64" s="20" t="s">
        <v>518</v>
      </c>
      <c r="G64" s="20" t="s">
        <v>379</v>
      </c>
      <c r="H64" s="20" t="s">
        <v>519</v>
      </c>
      <c r="I64" s="20" t="s">
        <v>381</v>
      </c>
      <c r="J64" s="20" t="s">
        <v>520</v>
      </c>
      <c r="K64" s="20" t="s">
        <v>383</v>
      </c>
      <c r="L64" s="20" t="s">
        <v>521</v>
      </c>
    </row>
    <row r="65" spans="1:13" x14ac:dyDescent="0.15">
      <c r="A65" s="20">
        <v>40</v>
      </c>
      <c r="B65" s="20" t="s">
        <v>522</v>
      </c>
    </row>
    <row r="66" spans="1:13" x14ac:dyDescent="0.15">
      <c r="A66" s="20" t="s">
        <v>523</v>
      </c>
    </row>
    <row r="67" spans="1:13" x14ac:dyDescent="0.15">
      <c r="A67" s="20" t="s">
        <v>361</v>
      </c>
      <c r="B67" s="20" t="s">
        <v>362</v>
      </c>
      <c r="C67" s="20" t="s">
        <v>363</v>
      </c>
      <c r="D67" s="20" t="s">
        <v>524</v>
      </c>
      <c r="E67" s="20" t="s">
        <v>365</v>
      </c>
      <c r="F67" s="20" t="s">
        <v>525</v>
      </c>
      <c r="G67" s="20" t="s">
        <v>367</v>
      </c>
      <c r="H67" s="20" t="s">
        <v>526</v>
      </c>
      <c r="I67" s="20" t="s">
        <v>369</v>
      </c>
      <c r="J67" s="20" t="s">
        <v>527</v>
      </c>
      <c r="K67" s="20" t="s">
        <v>371</v>
      </c>
      <c r="L67" s="20" t="s">
        <v>528</v>
      </c>
    </row>
    <row r="68" spans="1:13" x14ac:dyDescent="0.15">
      <c r="A68" s="20" t="s">
        <v>373</v>
      </c>
      <c r="B68" s="20" t="s">
        <v>529</v>
      </c>
      <c r="C68" s="20" t="s">
        <v>375</v>
      </c>
      <c r="D68" s="20" t="s">
        <v>530</v>
      </c>
      <c r="E68" s="20" t="s">
        <v>377</v>
      </c>
      <c r="F68" s="20" t="s">
        <v>531</v>
      </c>
      <c r="G68" s="20" t="s">
        <v>379</v>
      </c>
      <c r="H68" s="20" t="s">
        <v>532</v>
      </c>
      <c r="I68" s="20" t="s">
        <v>381</v>
      </c>
      <c r="J68" s="20" t="s">
        <v>533</v>
      </c>
      <c r="K68" s="20" t="s">
        <v>362</v>
      </c>
      <c r="L68" s="20" t="s">
        <v>400</v>
      </c>
      <c r="M68" s="20" t="s">
        <v>362</v>
      </c>
    </row>
    <row r="69" spans="1:13" x14ac:dyDescent="0.15">
      <c r="A69" s="20">
        <v>41</v>
      </c>
      <c r="B69" s="20" t="e">
        <f>- H.L.O RACING</f>
        <v>#NAME?</v>
      </c>
    </row>
    <row r="70" spans="1:13" x14ac:dyDescent="0.15">
      <c r="A70" s="20" t="s">
        <v>534</v>
      </c>
    </row>
    <row r="71" spans="1:13" x14ac:dyDescent="0.15">
      <c r="A71" s="20" t="s">
        <v>361</v>
      </c>
      <c r="B71" s="20" t="s">
        <v>362</v>
      </c>
      <c r="C71" s="20" t="s">
        <v>363</v>
      </c>
      <c r="D71" s="20" t="s">
        <v>535</v>
      </c>
      <c r="E71" s="20" t="s">
        <v>365</v>
      </c>
      <c r="F71" s="20" t="s">
        <v>536</v>
      </c>
      <c r="G71" s="20" t="s">
        <v>377</v>
      </c>
      <c r="H71" s="20" t="s">
        <v>537</v>
      </c>
      <c r="I71" s="20" t="s">
        <v>367</v>
      </c>
      <c r="J71" s="20" t="s">
        <v>538</v>
      </c>
      <c r="K71" s="20" t="s">
        <v>379</v>
      </c>
      <c r="L71" s="20" t="s">
        <v>539</v>
      </c>
    </row>
    <row r="72" spans="1:13" x14ac:dyDescent="0.15">
      <c r="A72" s="20" t="s">
        <v>373</v>
      </c>
      <c r="B72" s="20" t="s">
        <v>540</v>
      </c>
      <c r="C72" s="20" t="s">
        <v>375</v>
      </c>
      <c r="D72" s="20" t="s">
        <v>541</v>
      </c>
      <c r="E72" s="20" t="s">
        <v>362</v>
      </c>
      <c r="F72" s="20" t="s">
        <v>400</v>
      </c>
      <c r="G72" s="20" t="s">
        <v>400</v>
      </c>
      <c r="H72" s="20" t="s">
        <v>400</v>
      </c>
      <c r="I72" s="20" t="s">
        <v>400</v>
      </c>
      <c r="J72" s="20" t="s">
        <v>400</v>
      </c>
      <c r="K72" s="20" t="s">
        <v>400</v>
      </c>
      <c r="L72" s="20" t="s">
        <v>400</v>
      </c>
      <c r="M72" s="20" t="s">
        <v>362</v>
      </c>
    </row>
    <row r="73" spans="1:13" x14ac:dyDescent="0.15">
      <c r="A73" s="20">
        <v>42</v>
      </c>
      <c r="B73" s="20" t="s">
        <v>542</v>
      </c>
    </row>
    <row r="74" spans="1:13" x14ac:dyDescent="0.15">
      <c r="A74" s="20" t="s">
        <v>543</v>
      </c>
    </row>
    <row r="75" spans="1:13" x14ac:dyDescent="0.15">
      <c r="A75" s="20" t="s">
        <v>361</v>
      </c>
      <c r="B75" s="20" t="s">
        <v>362</v>
      </c>
      <c r="C75" s="20" t="s">
        <v>363</v>
      </c>
      <c r="D75" s="20" t="s">
        <v>544</v>
      </c>
      <c r="E75" s="20" t="s">
        <v>365</v>
      </c>
      <c r="F75" s="20" t="s">
        <v>545</v>
      </c>
      <c r="G75" s="20" t="s">
        <v>367</v>
      </c>
      <c r="H75" s="20" t="s">
        <v>546</v>
      </c>
      <c r="I75" s="20" t="s">
        <v>369</v>
      </c>
      <c r="J75" s="20" t="s">
        <v>547</v>
      </c>
      <c r="K75" s="20" t="s">
        <v>381</v>
      </c>
      <c r="L75" s="20" t="s">
        <v>548</v>
      </c>
    </row>
    <row r="76" spans="1:13" x14ac:dyDescent="0.15">
      <c r="A76" s="20" t="s">
        <v>373</v>
      </c>
      <c r="B76" s="20" t="s">
        <v>549</v>
      </c>
      <c r="C76" s="20" t="s">
        <v>375</v>
      </c>
      <c r="D76" s="20" t="s">
        <v>550</v>
      </c>
      <c r="E76" s="20" t="s">
        <v>377</v>
      </c>
      <c r="F76" s="20" t="s">
        <v>551</v>
      </c>
      <c r="G76" s="20" t="s">
        <v>379</v>
      </c>
      <c r="H76" s="20" t="s">
        <v>552</v>
      </c>
      <c r="I76" s="20" t="s">
        <v>362</v>
      </c>
      <c r="J76" s="20" t="s">
        <v>400</v>
      </c>
      <c r="K76" s="20" t="s">
        <v>400</v>
      </c>
      <c r="L76" s="20" t="s">
        <v>400</v>
      </c>
      <c r="M76" s="20" t="s">
        <v>362</v>
      </c>
    </row>
    <row r="77" spans="1:13" x14ac:dyDescent="0.15">
      <c r="A77" s="20">
        <v>43</v>
      </c>
      <c r="B77" s="20" t="s">
        <v>553</v>
      </c>
    </row>
    <row r="78" spans="1:13" x14ac:dyDescent="0.15">
      <c r="A78" s="20" t="s">
        <v>554</v>
      </c>
    </row>
    <row r="79" spans="1:13" x14ac:dyDescent="0.15">
      <c r="A79" s="20" t="s">
        <v>361</v>
      </c>
      <c r="B79" s="20" t="s">
        <v>362</v>
      </c>
      <c r="C79" s="20" t="s">
        <v>363</v>
      </c>
      <c r="D79" s="20" t="s">
        <v>555</v>
      </c>
      <c r="E79" s="20" t="s">
        <v>365</v>
      </c>
      <c r="F79" s="20" t="s">
        <v>556</v>
      </c>
      <c r="G79" s="20" t="s">
        <v>377</v>
      </c>
      <c r="H79" s="20" t="s">
        <v>557</v>
      </c>
      <c r="I79" s="20" t="s">
        <v>367</v>
      </c>
      <c r="J79" s="20" t="s">
        <v>558</v>
      </c>
      <c r="K79" s="20" t="s">
        <v>379</v>
      </c>
      <c r="L79" s="20" t="s">
        <v>559</v>
      </c>
    </row>
    <row r="80" spans="1:13" x14ac:dyDescent="0.15">
      <c r="A80" s="20" t="s">
        <v>373</v>
      </c>
      <c r="B80" s="20" t="s">
        <v>560</v>
      </c>
      <c r="C80" s="20" t="s">
        <v>375</v>
      </c>
      <c r="D80" s="20" t="s">
        <v>561</v>
      </c>
      <c r="E80" s="20" t="s">
        <v>362</v>
      </c>
      <c r="F80" s="20" t="s">
        <v>400</v>
      </c>
      <c r="G80" s="20" t="s">
        <v>400</v>
      </c>
      <c r="H80" s="20" t="s">
        <v>400</v>
      </c>
      <c r="I80" s="20" t="s">
        <v>400</v>
      </c>
      <c r="J80" s="20" t="s">
        <v>400</v>
      </c>
      <c r="K80" s="20" t="s">
        <v>400</v>
      </c>
      <c r="L80" s="20" t="s">
        <v>400</v>
      </c>
      <c r="M80" s="20" t="s">
        <v>362</v>
      </c>
    </row>
    <row r="81" spans="1:13" x14ac:dyDescent="0.15">
      <c r="A81" s="20">
        <v>46</v>
      </c>
      <c r="B81" s="20" t="e">
        <f>- Kawasaki TEAM GREEN</f>
        <v>#NAME?</v>
      </c>
    </row>
    <row r="82" spans="1:13" x14ac:dyDescent="0.15">
      <c r="A82" s="20" t="s">
        <v>562</v>
      </c>
    </row>
    <row r="83" spans="1:13" x14ac:dyDescent="0.15">
      <c r="A83" s="20" t="s">
        <v>361</v>
      </c>
      <c r="B83" s="20" t="s">
        <v>362</v>
      </c>
      <c r="C83" s="20" t="s">
        <v>363</v>
      </c>
      <c r="D83" s="20" t="s">
        <v>563</v>
      </c>
      <c r="E83" s="20" t="s">
        <v>365</v>
      </c>
      <c r="F83" s="20" t="s">
        <v>564</v>
      </c>
      <c r="G83" s="20" t="s">
        <v>367</v>
      </c>
      <c r="H83" s="20" t="s">
        <v>565</v>
      </c>
      <c r="I83" s="20" t="s">
        <v>369</v>
      </c>
      <c r="J83" s="20" t="s">
        <v>566</v>
      </c>
      <c r="K83" s="20" t="s">
        <v>371</v>
      </c>
      <c r="L83" s="20" t="s">
        <v>567</v>
      </c>
    </row>
    <row r="84" spans="1:13" x14ac:dyDescent="0.15">
      <c r="A84" s="20" t="s">
        <v>373</v>
      </c>
      <c r="B84" s="20" t="s">
        <v>568</v>
      </c>
      <c r="C84" s="20" t="s">
        <v>375</v>
      </c>
      <c r="D84" s="20" t="s">
        <v>569</v>
      </c>
      <c r="E84" s="20" t="s">
        <v>377</v>
      </c>
      <c r="F84" s="20" t="s">
        <v>570</v>
      </c>
      <c r="G84" s="20" t="s">
        <v>379</v>
      </c>
      <c r="H84" s="20" t="s">
        <v>571</v>
      </c>
      <c r="I84" s="20" t="s">
        <v>381</v>
      </c>
      <c r="J84" s="20" t="s">
        <v>572</v>
      </c>
      <c r="K84" s="20" t="s">
        <v>362</v>
      </c>
      <c r="L84" s="20" t="s">
        <v>400</v>
      </c>
      <c r="M84" s="20" t="s">
        <v>362</v>
      </c>
    </row>
    <row r="85" spans="1:13" x14ac:dyDescent="0.15">
      <c r="A85" s="20">
        <v>47</v>
      </c>
      <c r="B85" s="20" t="e">
        <f>- Webike チームノリックヤマハ</f>
        <v>#NAME?</v>
      </c>
    </row>
    <row r="86" spans="1:13" x14ac:dyDescent="0.15">
      <c r="A86" s="20" t="s">
        <v>573</v>
      </c>
    </row>
    <row r="87" spans="1:13" x14ac:dyDescent="0.15">
      <c r="A87" s="20" t="s">
        <v>361</v>
      </c>
      <c r="B87" s="20" t="s">
        <v>362</v>
      </c>
      <c r="C87" s="20" t="s">
        <v>363</v>
      </c>
      <c r="D87" s="20" t="s">
        <v>574</v>
      </c>
      <c r="E87" s="20" t="s">
        <v>365</v>
      </c>
      <c r="F87" s="20" t="s">
        <v>575</v>
      </c>
      <c r="G87" s="20" t="s">
        <v>367</v>
      </c>
      <c r="H87" s="20" t="s">
        <v>576</v>
      </c>
      <c r="I87" s="20" t="s">
        <v>379</v>
      </c>
      <c r="J87" s="20" t="s">
        <v>577</v>
      </c>
      <c r="K87" s="20" t="s">
        <v>369</v>
      </c>
      <c r="L87" s="20" t="s">
        <v>578</v>
      </c>
    </row>
    <row r="88" spans="1:13" x14ac:dyDescent="0.15">
      <c r="A88" s="20" t="s">
        <v>373</v>
      </c>
      <c r="B88" s="20" t="s">
        <v>579</v>
      </c>
      <c r="C88" s="20" t="s">
        <v>375</v>
      </c>
      <c r="D88" s="20" t="s">
        <v>580</v>
      </c>
      <c r="E88" s="20" t="s">
        <v>377</v>
      </c>
      <c r="F88" s="20" t="s">
        <v>581</v>
      </c>
      <c r="G88" s="20" t="s">
        <v>362</v>
      </c>
      <c r="H88" s="20" t="s">
        <v>400</v>
      </c>
      <c r="I88" s="20" t="s">
        <v>400</v>
      </c>
      <c r="J88" s="20" t="s">
        <v>400</v>
      </c>
      <c r="K88" s="20" t="s">
        <v>400</v>
      </c>
      <c r="L88" s="20" t="s">
        <v>400</v>
      </c>
      <c r="M88" s="20" t="s">
        <v>362</v>
      </c>
    </row>
    <row r="89" spans="1:13" x14ac:dyDescent="0.15">
      <c r="A89" s="20">
        <v>48</v>
      </c>
      <c r="B89" s="20" t="e">
        <f>- 立秋モータース&amp;RC甲子園YAMAHA</f>
        <v>#NAME?</v>
      </c>
    </row>
    <row r="90" spans="1:13" x14ac:dyDescent="0.15">
      <c r="A90" s="20" t="s">
        <v>582</v>
      </c>
    </row>
    <row r="91" spans="1:13" x14ac:dyDescent="0.15">
      <c r="A91" s="20" t="s">
        <v>361</v>
      </c>
      <c r="B91" s="20" t="s">
        <v>362</v>
      </c>
      <c r="C91" s="20" t="s">
        <v>373</v>
      </c>
      <c r="D91" s="20" t="s">
        <v>583</v>
      </c>
      <c r="E91" s="20" t="s">
        <v>362</v>
      </c>
      <c r="F91" s="20" t="s">
        <v>400</v>
      </c>
      <c r="G91" s="20" t="s">
        <v>400</v>
      </c>
      <c r="H91" s="20" t="s">
        <v>400</v>
      </c>
      <c r="I91" s="20" t="s">
        <v>400</v>
      </c>
      <c r="J91" s="20" t="s">
        <v>400</v>
      </c>
      <c r="K91" s="20" t="s">
        <v>400</v>
      </c>
      <c r="L91" s="20" t="s">
        <v>400</v>
      </c>
      <c r="M91" s="20" t="s">
        <v>362</v>
      </c>
    </row>
    <row r="92" spans="1:13" x14ac:dyDescent="0.15">
      <c r="A92" s="20">
        <v>50</v>
      </c>
      <c r="B92" s="20" t="e">
        <f>- ヨシムラスズキMOTUL</f>
        <v>#NAME?</v>
      </c>
    </row>
    <row r="93" spans="1:13" x14ac:dyDescent="0.15">
      <c r="A93" s="20" t="s">
        <v>584</v>
      </c>
    </row>
    <row r="94" spans="1:13" x14ac:dyDescent="0.15">
      <c r="A94" s="20" t="s">
        <v>361</v>
      </c>
      <c r="B94" s="20" t="s">
        <v>362</v>
      </c>
      <c r="C94" s="20" t="s">
        <v>363</v>
      </c>
      <c r="D94" s="20" t="s">
        <v>585</v>
      </c>
      <c r="E94" s="20" t="s">
        <v>365</v>
      </c>
      <c r="F94" s="20" t="s">
        <v>586</v>
      </c>
      <c r="G94" s="20" t="s">
        <v>367</v>
      </c>
      <c r="H94" s="20" t="s">
        <v>587</v>
      </c>
      <c r="I94" s="20" t="s">
        <v>369</v>
      </c>
      <c r="J94" s="20" t="s">
        <v>588</v>
      </c>
      <c r="K94" s="20" t="s">
        <v>381</v>
      </c>
      <c r="L94" s="20" t="s">
        <v>589</v>
      </c>
    </row>
    <row r="95" spans="1:13" x14ac:dyDescent="0.15">
      <c r="A95" s="20" t="s">
        <v>373</v>
      </c>
      <c r="B95" s="20" t="s">
        <v>590</v>
      </c>
      <c r="C95" s="20" t="s">
        <v>375</v>
      </c>
      <c r="D95" s="20" t="s">
        <v>591</v>
      </c>
      <c r="E95" s="20" t="s">
        <v>377</v>
      </c>
      <c r="F95" s="20" t="s">
        <v>592</v>
      </c>
      <c r="G95" s="20" t="s">
        <v>379</v>
      </c>
      <c r="H95" s="20" t="s">
        <v>593</v>
      </c>
      <c r="I95" s="20" t="s">
        <v>362</v>
      </c>
      <c r="J95" s="20" t="s">
        <v>400</v>
      </c>
      <c r="K95" s="20" t="s">
        <v>400</v>
      </c>
      <c r="L95" s="20" t="s">
        <v>400</v>
      </c>
      <c r="M95" s="20" t="s">
        <v>362</v>
      </c>
    </row>
    <row r="96" spans="1:13" x14ac:dyDescent="0.15">
      <c r="A96" s="20">
        <v>51</v>
      </c>
      <c r="B96" s="20" t="s">
        <v>594</v>
      </c>
    </row>
    <row r="97" spans="1:13" x14ac:dyDescent="0.15">
      <c r="A97" s="20" t="s">
        <v>595</v>
      </c>
    </row>
    <row r="98" spans="1:13" x14ac:dyDescent="0.15">
      <c r="A98" s="20" t="s">
        <v>361</v>
      </c>
      <c r="B98" s="20" t="s">
        <v>362</v>
      </c>
      <c r="C98" s="20" t="s">
        <v>363</v>
      </c>
      <c r="D98" s="20" t="s">
        <v>596</v>
      </c>
      <c r="E98" s="20" t="s">
        <v>365</v>
      </c>
      <c r="F98" s="20" t="s">
        <v>597</v>
      </c>
      <c r="G98" s="20" t="s">
        <v>367</v>
      </c>
      <c r="H98" s="20" t="s">
        <v>598</v>
      </c>
      <c r="I98" s="20" t="s">
        <v>369</v>
      </c>
      <c r="J98" s="20" t="s">
        <v>599</v>
      </c>
      <c r="K98" s="20" t="s">
        <v>381</v>
      </c>
      <c r="L98" s="20" t="s">
        <v>600</v>
      </c>
    </row>
    <row r="99" spans="1:13" x14ac:dyDescent="0.15">
      <c r="A99" s="20" t="s">
        <v>373</v>
      </c>
      <c r="B99" s="20" t="s">
        <v>601</v>
      </c>
      <c r="C99" s="20" t="s">
        <v>375</v>
      </c>
      <c r="D99" s="20" t="s">
        <v>602</v>
      </c>
      <c r="E99" s="20" t="s">
        <v>377</v>
      </c>
      <c r="F99" s="20" t="s">
        <v>603</v>
      </c>
      <c r="G99" s="20" t="s">
        <v>379</v>
      </c>
      <c r="H99" s="20" t="s">
        <v>604</v>
      </c>
      <c r="I99" s="20" t="s">
        <v>362</v>
      </c>
      <c r="J99" s="20" t="s">
        <v>400</v>
      </c>
      <c r="K99" s="20" t="s">
        <v>400</v>
      </c>
      <c r="L99" s="20" t="s">
        <v>400</v>
      </c>
      <c r="M99" s="20" t="s">
        <v>362</v>
      </c>
    </row>
    <row r="100" spans="1:13" x14ac:dyDescent="0.15">
      <c r="A100" s="20">
        <v>52</v>
      </c>
      <c r="B100" s="20" t="e">
        <f>- Honda浜友会浜松エスカルゴ</f>
        <v>#NAME?</v>
      </c>
    </row>
    <row r="101" spans="1:13" x14ac:dyDescent="0.15">
      <c r="A101" s="20" t="s">
        <v>605</v>
      </c>
    </row>
    <row r="102" spans="1:13" x14ac:dyDescent="0.15">
      <c r="A102" s="20" t="s">
        <v>361</v>
      </c>
      <c r="B102" s="20" t="s">
        <v>362</v>
      </c>
      <c r="C102" s="20" t="s">
        <v>373</v>
      </c>
      <c r="D102" s="20" t="s">
        <v>606</v>
      </c>
      <c r="E102" s="20" t="s">
        <v>363</v>
      </c>
      <c r="F102" s="20" t="s">
        <v>607</v>
      </c>
      <c r="G102" s="20" t="s">
        <v>375</v>
      </c>
      <c r="H102" s="20" t="s">
        <v>608</v>
      </c>
      <c r="I102" s="20" t="s">
        <v>365</v>
      </c>
      <c r="J102" s="20" t="s">
        <v>609</v>
      </c>
      <c r="K102" s="20" t="s">
        <v>362</v>
      </c>
      <c r="L102" s="20" t="s">
        <v>400</v>
      </c>
      <c r="M102" s="20" t="s">
        <v>362</v>
      </c>
    </row>
    <row r="103" spans="1:13" x14ac:dyDescent="0.15">
      <c r="A103" s="20">
        <v>53</v>
      </c>
      <c r="B103" s="20" t="s">
        <v>610</v>
      </c>
    </row>
    <row r="104" spans="1:13" x14ac:dyDescent="0.15">
      <c r="A104" s="20" t="s">
        <v>611</v>
      </c>
    </row>
    <row r="105" spans="1:13" x14ac:dyDescent="0.15">
      <c r="A105" s="20" t="s">
        <v>361</v>
      </c>
      <c r="B105" s="20" t="s">
        <v>362</v>
      </c>
      <c r="C105" s="20" t="s">
        <v>363</v>
      </c>
      <c r="D105" s="20" t="s">
        <v>612</v>
      </c>
      <c r="E105" s="20" t="s">
        <v>365</v>
      </c>
      <c r="F105" s="20" t="s">
        <v>613</v>
      </c>
      <c r="G105" s="20" t="s">
        <v>367</v>
      </c>
      <c r="H105" s="20" t="s">
        <v>614</v>
      </c>
      <c r="I105" s="20" t="s">
        <v>379</v>
      </c>
      <c r="J105" s="20" t="s">
        <v>615</v>
      </c>
      <c r="K105" s="20" t="s">
        <v>369</v>
      </c>
      <c r="L105" s="20" t="s">
        <v>616</v>
      </c>
    </row>
    <row r="106" spans="1:13" x14ac:dyDescent="0.15">
      <c r="A106" s="20" t="s">
        <v>373</v>
      </c>
      <c r="B106" s="20" t="s">
        <v>617</v>
      </c>
      <c r="C106" s="20" t="s">
        <v>375</v>
      </c>
      <c r="D106" s="20" t="s">
        <v>618</v>
      </c>
      <c r="E106" s="20" t="s">
        <v>377</v>
      </c>
      <c r="F106" s="20" t="s">
        <v>619</v>
      </c>
      <c r="G106" s="20" t="s">
        <v>362</v>
      </c>
      <c r="H106" s="20" t="s">
        <v>400</v>
      </c>
      <c r="I106" s="20" t="s">
        <v>400</v>
      </c>
      <c r="J106" s="20" t="s">
        <v>400</v>
      </c>
      <c r="K106" s="20" t="s">
        <v>400</v>
      </c>
      <c r="L106" s="20" t="s">
        <v>400</v>
      </c>
      <c r="M106" s="20" t="s">
        <v>362</v>
      </c>
    </row>
    <row r="107" spans="1:13" x14ac:dyDescent="0.15">
      <c r="A107" s="20">
        <v>54</v>
      </c>
      <c r="B107" s="20" t="s">
        <v>620</v>
      </c>
    </row>
    <row r="108" spans="1:13" x14ac:dyDescent="0.15">
      <c r="A108" s="20" t="s">
        <v>621</v>
      </c>
    </row>
    <row r="109" spans="1:13" x14ac:dyDescent="0.15">
      <c r="A109" s="20" t="s">
        <v>361</v>
      </c>
      <c r="B109" s="20" t="s">
        <v>362</v>
      </c>
      <c r="C109" s="20" t="s">
        <v>375</v>
      </c>
      <c r="D109" s="20" t="s">
        <v>622</v>
      </c>
      <c r="E109" s="20" t="s">
        <v>377</v>
      </c>
      <c r="F109" s="20" t="s">
        <v>623</v>
      </c>
      <c r="G109" s="20" t="s">
        <v>379</v>
      </c>
      <c r="H109" s="20" t="s">
        <v>624</v>
      </c>
      <c r="I109" s="20" t="s">
        <v>381</v>
      </c>
      <c r="J109" s="20" t="s">
        <v>625</v>
      </c>
      <c r="K109" s="20" t="s">
        <v>383</v>
      </c>
      <c r="L109" s="20" t="s">
        <v>626</v>
      </c>
    </row>
    <row r="110" spans="1:13" x14ac:dyDescent="0.15">
      <c r="A110" s="20" t="s">
        <v>373</v>
      </c>
      <c r="B110" s="20" t="s">
        <v>627</v>
      </c>
      <c r="C110" s="20" t="s">
        <v>365</v>
      </c>
      <c r="D110" s="20" t="s">
        <v>628</v>
      </c>
      <c r="E110" s="20" t="s">
        <v>367</v>
      </c>
      <c r="F110" s="20" t="s">
        <v>629</v>
      </c>
      <c r="G110" s="20" t="s">
        <v>369</v>
      </c>
      <c r="H110" s="20" t="s">
        <v>630</v>
      </c>
      <c r="I110" s="20" t="s">
        <v>371</v>
      </c>
      <c r="J110" s="20" t="s">
        <v>603</v>
      </c>
      <c r="K110" s="20" t="s">
        <v>397</v>
      </c>
      <c r="L110" s="20" t="s">
        <v>631</v>
      </c>
    </row>
    <row r="111" spans="1:13" x14ac:dyDescent="0.15">
      <c r="A111" s="20" t="s">
        <v>363</v>
      </c>
      <c r="B111" s="20" t="s">
        <v>632</v>
      </c>
      <c r="C111" s="20" t="s">
        <v>362</v>
      </c>
      <c r="D111" s="20" t="s">
        <v>400</v>
      </c>
      <c r="E111" s="20" t="s">
        <v>400</v>
      </c>
      <c r="F111" s="20" t="s">
        <v>400</v>
      </c>
      <c r="G111" s="20" t="s">
        <v>400</v>
      </c>
      <c r="H111" s="20" t="s">
        <v>400</v>
      </c>
      <c r="I111" s="20" t="s">
        <v>400</v>
      </c>
      <c r="J111" s="20" t="s">
        <v>400</v>
      </c>
      <c r="K111" s="20" t="s">
        <v>400</v>
      </c>
      <c r="L111" s="20" t="s">
        <v>400</v>
      </c>
      <c r="M111" s="20" t="s">
        <v>362</v>
      </c>
    </row>
    <row r="112" spans="1:13" x14ac:dyDescent="0.15">
      <c r="A112" s="20">
        <v>55</v>
      </c>
      <c r="B112" s="20" t="s">
        <v>633</v>
      </c>
    </row>
    <row r="113" spans="1:13" x14ac:dyDescent="0.15">
      <c r="A113" s="20" t="s">
        <v>634</v>
      </c>
    </row>
    <row r="114" spans="1:13" x14ac:dyDescent="0.15">
      <c r="A114" s="20" t="s">
        <v>361</v>
      </c>
      <c r="B114" s="20" t="s">
        <v>362</v>
      </c>
      <c r="C114" s="20" t="s">
        <v>375</v>
      </c>
      <c r="D114" s="20" t="s">
        <v>635</v>
      </c>
      <c r="E114" s="20" t="s">
        <v>377</v>
      </c>
      <c r="F114" s="20" t="s">
        <v>636</v>
      </c>
      <c r="G114" s="20" t="s">
        <v>379</v>
      </c>
      <c r="H114" s="20" t="s">
        <v>637</v>
      </c>
      <c r="I114" s="20" t="s">
        <v>381</v>
      </c>
      <c r="J114" s="20" t="s">
        <v>638</v>
      </c>
      <c r="K114" s="20" t="s">
        <v>383</v>
      </c>
      <c r="L114" s="20" t="s">
        <v>639</v>
      </c>
    </row>
    <row r="115" spans="1:13" x14ac:dyDescent="0.15">
      <c r="A115" s="20" t="s">
        <v>373</v>
      </c>
      <c r="B115" s="20" t="s">
        <v>640</v>
      </c>
      <c r="C115" s="20" t="s">
        <v>365</v>
      </c>
      <c r="D115" s="20" t="s">
        <v>641</v>
      </c>
      <c r="E115" s="20" t="s">
        <v>367</v>
      </c>
      <c r="F115" s="20" t="s">
        <v>642</v>
      </c>
      <c r="G115" s="20" t="s">
        <v>369</v>
      </c>
      <c r="H115" s="20" t="s">
        <v>643</v>
      </c>
      <c r="I115" s="20" t="s">
        <v>371</v>
      </c>
      <c r="J115" s="20" t="s">
        <v>644</v>
      </c>
      <c r="K115" s="20" t="s">
        <v>397</v>
      </c>
      <c r="L115" s="20" t="s">
        <v>645</v>
      </c>
    </row>
    <row r="116" spans="1:13" x14ac:dyDescent="0.15">
      <c r="A116" s="20" t="s">
        <v>363</v>
      </c>
      <c r="B116" s="20" t="s">
        <v>646</v>
      </c>
      <c r="C116" s="20" t="s">
        <v>362</v>
      </c>
      <c r="D116" s="20" t="s">
        <v>400</v>
      </c>
      <c r="E116" s="20" t="s">
        <v>400</v>
      </c>
      <c r="F116" s="20" t="s">
        <v>400</v>
      </c>
      <c r="G116" s="20" t="s">
        <v>400</v>
      </c>
      <c r="H116" s="20" t="s">
        <v>400</v>
      </c>
      <c r="I116" s="20" t="s">
        <v>400</v>
      </c>
      <c r="J116" s="20" t="s">
        <v>400</v>
      </c>
      <c r="K116" s="20" t="s">
        <v>400</v>
      </c>
      <c r="L116" s="20" t="s">
        <v>400</v>
      </c>
      <c r="M116" s="20" t="s">
        <v>362</v>
      </c>
    </row>
    <row r="117" spans="1:13" x14ac:dyDescent="0.15">
      <c r="A117" s="20">
        <v>56</v>
      </c>
      <c r="B117" s="20" t="s">
        <v>647</v>
      </c>
    </row>
    <row r="118" spans="1:13" x14ac:dyDescent="0.15">
      <c r="A118" s="20" t="s">
        <v>648</v>
      </c>
    </row>
    <row r="119" spans="1:13" x14ac:dyDescent="0.15">
      <c r="A119" s="20" t="s">
        <v>361</v>
      </c>
      <c r="B119" s="20" t="s">
        <v>362</v>
      </c>
      <c r="C119" s="20" t="s">
        <v>363</v>
      </c>
      <c r="D119" s="20" t="s">
        <v>649</v>
      </c>
      <c r="E119" s="20" t="s">
        <v>365</v>
      </c>
      <c r="F119" s="20" t="s">
        <v>650</v>
      </c>
      <c r="G119" s="20" t="s">
        <v>367</v>
      </c>
      <c r="H119" s="20" t="s">
        <v>651</v>
      </c>
      <c r="I119" s="20" t="s">
        <v>369</v>
      </c>
      <c r="J119" s="20" t="s">
        <v>652</v>
      </c>
      <c r="K119" s="20" t="s">
        <v>371</v>
      </c>
      <c r="L119" s="20" t="s">
        <v>653</v>
      </c>
    </row>
    <row r="120" spans="1:13" x14ac:dyDescent="0.15">
      <c r="A120" s="20" t="s">
        <v>373</v>
      </c>
      <c r="B120" s="20" t="s">
        <v>654</v>
      </c>
      <c r="C120" s="20" t="s">
        <v>375</v>
      </c>
      <c r="D120" s="20" t="s">
        <v>655</v>
      </c>
      <c r="E120" s="20" t="s">
        <v>377</v>
      </c>
      <c r="F120" s="20" t="s">
        <v>656</v>
      </c>
      <c r="G120" s="20" t="s">
        <v>379</v>
      </c>
      <c r="H120" s="20" t="s">
        <v>657</v>
      </c>
      <c r="I120" s="20" t="s">
        <v>381</v>
      </c>
      <c r="J120" s="20" t="s">
        <v>658</v>
      </c>
      <c r="K120" s="20" t="s">
        <v>362</v>
      </c>
      <c r="L120" s="20" t="s">
        <v>400</v>
      </c>
      <c r="M120" s="20" t="s">
        <v>362</v>
      </c>
    </row>
    <row r="121" spans="1:13" x14ac:dyDescent="0.15">
      <c r="A121" s="20">
        <v>57</v>
      </c>
      <c r="B121" s="20" t="s">
        <v>659</v>
      </c>
    </row>
    <row r="122" spans="1:13" x14ac:dyDescent="0.15">
      <c r="A122" s="20" t="s">
        <v>660</v>
      </c>
    </row>
    <row r="123" spans="1:13" x14ac:dyDescent="0.15">
      <c r="A123" s="20" t="s">
        <v>361</v>
      </c>
      <c r="B123" s="20" t="s">
        <v>362</v>
      </c>
      <c r="C123" s="20" t="s">
        <v>363</v>
      </c>
      <c r="D123" s="20" t="s">
        <v>661</v>
      </c>
      <c r="E123" s="20" t="s">
        <v>365</v>
      </c>
      <c r="F123" s="20" t="s">
        <v>662</v>
      </c>
      <c r="G123" s="20" t="s">
        <v>367</v>
      </c>
      <c r="H123" s="20" t="s">
        <v>663</v>
      </c>
      <c r="I123" s="20" t="s">
        <v>369</v>
      </c>
      <c r="J123" s="20" t="s">
        <v>664</v>
      </c>
      <c r="K123" s="20" t="s">
        <v>371</v>
      </c>
      <c r="L123" s="20" t="s">
        <v>665</v>
      </c>
    </row>
    <row r="124" spans="1:13" x14ac:dyDescent="0.15">
      <c r="A124" s="20" t="s">
        <v>373</v>
      </c>
      <c r="B124" s="20" t="s">
        <v>666</v>
      </c>
      <c r="C124" s="20" t="s">
        <v>375</v>
      </c>
      <c r="D124" s="20" t="s">
        <v>667</v>
      </c>
      <c r="E124" s="20" t="s">
        <v>377</v>
      </c>
      <c r="F124" s="20" t="s">
        <v>668</v>
      </c>
      <c r="G124" s="20" t="s">
        <v>379</v>
      </c>
      <c r="H124" s="20" t="s">
        <v>669</v>
      </c>
      <c r="I124" s="20" t="s">
        <v>381</v>
      </c>
      <c r="J124" s="20" t="s">
        <v>670</v>
      </c>
      <c r="K124" s="20" t="s">
        <v>383</v>
      </c>
      <c r="L124" s="20" t="s">
        <v>671</v>
      </c>
    </row>
    <row r="125" spans="1:13" x14ac:dyDescent="0.15">
      <c r="A125" s="20">
        <v>58</v>
      </c>
      <c r="B125" s="20" t="s">
        <v>672</v>
      </c>
    </row>
    <row r="126" spans="1:13" x14ac:dyDescent="0.15">
      <c r="A126" s="20" t="s">
        <v>673</v>
      </c>
    </row>
    <row r="127" spans="1:13" x14ac:dyDescent="0.15">
      <c r="A127" s="20" t="s">
        <v>361</v>
      </c>
      <c r="B127" s="20" t="s">
        <v>362</v>
      </c>
      <c r="C127" s="20" t="s">
        <v>363</v>
      </c>
      <c r="D127" s="20" t="s">
        <v>674</v>
      </c>
      <c r="E127" s="20" t="s">
        <v>365</v>
      </c>
      <c r="F127" s="20" t="s">
        <v>675</v>
      </c>
      <c r="G127" s="20" t="s">
        <v>367</v>
      </c>
      <c r="H127" s="20" t="s">
        <v>676</v>
      </c>
      <c r="I127" s="20" t="s">
        <v>369</v>
      </c>
      <c r="J127" s="20" t="s">
        <v>677</v>
      </c>
      <c r="K127" s="20" t="s">
        <v>371</v>
      </c>
      <c r="L127" s="20" t="s">
        <v>678</v>
      </c>
    </row>
    <row r="128" spans="1:13" x14ac:dyDescent="0.15">
      <c r="A128" s="20" t="s">
        <v>373</v>
      </c>
      <c r="B128" s="20" t="s">
        <v>679</v>
      </c>
      <c r="C128" s="20" t="s">
        <v>375</v>
      </c>
      <c r="D128" s="20" t="s">
        <v>680</v>
      </c>
      <c r="E128" s="20" t="s">
        <v>377</v>
      </c>
      <c r="F128" s="20" t="s">
        <v>681</v>
      </c>
      <c r="G128" s="20" t="s">
        <v>379</v>
      </c>
      <c r="H128" s="20" t="s">
        <v>682</v>
      </c>
      <c r="I128" s="20" t="s">
        <v>381</v>
      </c>
      <c r="J128" s="20" t="s">
        <v>683</v>
      </c>
      <c r="K128" s="20" t="s">
        <v>362</v>
      </c>
      <c r="L128" s="20" t="s">
        <v>400</v>
      </c>
      <c r="M128" s="20" t="s">
        <v>362</v>
      </c>
    </row>
    <row r="129" spans="1:13" x14ac:dyDescent="0.15">
      <c r="A129" s="20">
        <v>60</v>
      </c>
      <c r="B129" s="20" t="e">
        <f>- ﾁﾀﾆｳﾑﾊﾟﾜｰ ﾌｰﾀｰｽﾞ ﾚｰｼﾝｸﾞ</f>
        <v>#NAME?</v>
      </c>
    </row>
    <row r="130" spans="1:13" x14ac:dyDescent="0.15">
      <c r="A130" s="20" t="s">
        <v>684</v>
      </c>
    </row>
    <row r="131" spans="1:13" x14ac:dyDescent="0.15">
      <c r="A131" s="20" t="s">
        <v>361</v>
      </c>
      <c r="B131" s="20" t="s">
        <v>362</v>
      </c>
      <c r="C131" s="20" t="s">
        <v>363</v>
      </c>
      <c r="D131" s="20" t="s">
        <v>685</v>
      </c>
      <c r="E131" s="20" t="s">
        <v>365</v>
      </c>
      <c r="F131" s="20" t="s">
        <v>686</v>
      </c>
      <c r="G131" s="20" t="s">
        <v>367</v>
      </c>
      <c r="H131" s="20" t="s">
        <v>687</v>
      </c>
      <c r="I131" s="20" t="s">
        <v>379</v>
      </c>
      <c r="J131" s="20" t="s">
        <v>688</v>
      </c>
      <c r="K131" s="20" t="s">
        <v>369</v>
      </c>
      <c r="L131" s="20" t="s">
        <v>689</v>
      </c>
    </row>
    <row r="132" spans="1:13" x14ac:dyDescent="0.15">
      <c r="A132" s="20" t="s">
        <v>373</v>
      </c>
      <c r="B132" s="20" t="s">
        <v>690</v>
      </c>
      <c r="C132" s="20" t="s">
        <v>375</v>
      </c>
      <c r="D132" s="20" t="s">
        <v>691</v>
      </c>
      <c r="E132" s="20" t="s">
        <v>377</v>
      </c>
      <c r="F132" s="20" t="s">
        <v>692</v>
      </c>
      <c r="G132" s="20" t="s">
        <v>362</v>
      </c>
      <c r="H132" s="20" t="s">
        <v>400</v>
      </c>
      <c r="I132" s="20" t="s">
        <v>400</v>
      </c>
      <c r="J132" s="20" t="s">
        <v>400</v>
      </c>
      <c r="K132" s="20" t="s">
        <v>400</v>
      </c>
      <c r="L132" s="20" t="s">
        <v>400</v>
      </c>
      <c r="M132" s="20" t="s">
        <v>362</v>
      </c>
    </row>
    <row r="133" spans="1:13" x14ac:dyDescent="0.15">
      <c r="A133" s="20">
        <v>61</v>
      </c>
      <c r="B133" s="20" t="s">
        <v>693</v>
      </c>
    </row>
    <row r="134" spans="1:13" x14ac:dyDescent="0.15">
      <c r="A134" s="20" t="s">
        <v>694</v>
      </c>
    </row>
    <row r="135" spans="1:13" x14ac:dyDescent="0.15">
      <c r="A135" s="20" t="s">
        <v>361</v>
      </c>
      <c r="B135" s="20" t="s">
        <v>362</v>
      </c>
      <c r="C135" s="20" t="s">
        <v>363</v>
      </c>
      <c r="D135" s="20" t="s">
        <v>695</v>
      </c>
      <c r="E135" s="20" t="s">
        <v>365</v>
      </c>
      <c r="F135" s="20" t="s">
        <v>696</v>
      </c>
      <c r="G135" s="20" t="s">
        <v>367</v>
      </c>
      <c r="H135" s="20" t="s">
        <v>697</v>
      </c>
      <c r="I135" s="20" t="s">
        <v>379</v>
      </c>
      <c r="J135" s="20" t="s">
        <v>698</v>
      </c>
      <c r="K135" s="20" t="s">
        <v>369</v>
      </c>
      <c r="L135" s="20" t="s">
        <v>699</v>
      </c>
    </row>
    <row r="136" spans="1:13" x14ac:dyDescent="0.15">
      <c r="A136" s="20" t="s">
        <v>373</v>
      </c>
      <c r="B136" s="20" t="s">
        <v>700</v>
      </c>
      <c r="C136" s="20" t="s">
        <v>375</v>
      </c>
      <c r="D136" s="20" t="s">
        <v>701</v>
      </c>
      <c r="E136" s="20" t="s">
        <v>377</v>
      </c>
      <c r="F136" s="20" t="s">
        <v>702</v>
      </c>
      <c r="G136" s="20" t="s">
        <v>362</v>
      </c>
      <c r="H136" s="20" t="s">
        <v>400</v>
      </c>
      <c r="I136" s="20" t="s">
        <v>400</v>
      </c>
      <c r="J136" s="20" t="s">
        <v>400</v>
      </c>
      <c r="K136" s="20" t="s">
        <v>400</v>
      </c>
      <c r="L136" s="20" t="s">
        <v>400</v>
      </c>
      <c r="M136" s="20" t="s">
        <v>362</v>
      </c>
    </row>
    <row r="137" spans="1:13" x14ac:dyDescent="0.15">
      <c r="A137" s="20">
        <v>66</v>
      </c>
      <c r="B137" s="20" t="s">
        <v>610</v>
      </c>
    </row>
    <row r="138" spans="1:13" x14ac:dyDescent="0.15">
      <c r="A138" s="20" t="s">
        <v>703</v>
      </c>
    </row>
    <row r="139" spans="1:13" x14ac:dyDescent="0.15">
      <c r="A139" s="20" t="s">
        <v>361</v>
      </c>
      <c r="B139" s="20" t="s">
        <v>362</v>
      </c>
      <c r="C139" s="20" t="s">
        <v>363</v>
      </c>
      <c r="D139" s="20" t="s">
        <v>704</v>
      </c>
      <c r="E139" s="20" t="s">
        <v>365</v>
      </c>
      <c r="F139" s="20" t="s">
        <v>705</v>
      </c>
      <c r="G139" s="20" t="s">
        <v>367</v>
      </c>
      <c r="H139" s="20" t="s">
        <v>706</v>
      </c>
      <c r="I139" s="20" t="s">
        <v>369</v>
      </c>
      <c r="J139" s="20" t="s">
        <v>707</v>
      </c>
      <c r="K139" s="20" t="s">
        <v>371</v>
      </c>
      <c r="L139" s="20" t="s">
        <v>708</v>
      </c>
    </row>
    <row r="140" spans="1:13" x14ac:dyDescent="0.15">
      <c r="A140" s="20" t="s">
        <v>373</v>
      </c>
      <c r="B140" s="20" t="s">
        <v>709</v>
      </c>
      <c r="C140" s="20" t="s">
        <v>375</v>
      </c>
      <c r="D140" s="20" t="s">
        <v>710</v>
      </c>
      <c r="E140" s="20" t="s">
        <v>377</v>
      </c>
      <c r="F140" s="20" t="s">
        <v>711</v>
      </c>
      <c r="G140" s="20" t="s">
        <v>379</v>
      </c>
      <c r="H140" s="20" t="s">
        <v>712</v>
      </c>
      <c r="I140" s="20" t="s">
        <v>381</v>
      </c>
      <c r="J140" s="20" t="s">
        <v>713</v>
      </c>
      <c r="K140" s="20" t="s">
        <v>383</v>
      </c>
      <c r="L140" s="20" t="s">
        <v>714</v>
      </c>
    </row>
    <row r="141" spans="1:13" x14ac:dyDescent="0.15">
      <c r="A141" s="20">
        <v>69</v>
      </c>
      <c r="B141" s="20" t="s">
        <v>715</v>
      </c>
    </row>
    <row r="142" spans="1:13" x14ac:dyDescent="0.15">
      <c r="A142" s="20" t="s">
        <v>716</v>
      </c>
    </row>
    <row r="143" spans="1:13" x14ac:dyDescent="0.15">
      <c r="A143" s="20" t="s">
        <v>361</v>
      </c>
      <c r="B143" s="20" t="s">
        <v>362</v>
      </c>
      <c r="C143" s="20" t="s">
        <v>363</v>
      </c>
      <c r="D143" s="20" t="s">
        <v>717</v>
      </c>
      <c r="E143" s="20" t="s">
        <v>365</v>
      </c>
      <c r="F143" s="20" t="s">
        <v>718</v>
      </c>
      <c r="G143" s="20" t="s">
        <v>367</v>
      </c>
      <c r="H143" s="20" t="s">
        <v>719</v>
      </c>
      <c r="I143" s="20" t="s">
        <v>369</v>
      </c>
      <c r="J143" s="20" t="s">
        <v>720</v>
      </c>
      <c r="K143" s="20" t="s">
        <v>381</v>
      </c>
      <c r="L143" s="20" t="s">
        <v>721</v>
      </c>
    </row>
    <row r="144" spans="1:13" x14ac:dyDescent="0.15">
      <c r="A144" s="20" t="s">
        <v>373</v>
      </c>
      <c r="B144" s="20" t="s">
        <v>722</v>
      </c>
      <c r="C144" s="20" t="s">
        <v>375</v>
      </c>
      <c r="D144" s="20" t="s">
        <v>723</v>
      </c>
      <c r="E144" s="20" t="s">
        <v>377</v>
      </c>
      <c r="F144" s="20" t="s">
        <v>724</v>
      </c>
      <c r="G144" s="20" t="s">
        <v>379</v>
      </c>
      <c r="H144" s="20" t="s">
        <v>725</v>
      </c>
      <c r="I144" s="20" t="s">
        <v>362</v>
      </c>
      <c r="J144" s="20" t="s">
        <v>400</v>
      </c>
      <c r="K144" s="20" t="s">
        <v>400</v>
      </c>
      <c r="L144" s="20" t="s">
        <v>400</v>
      </c>
      <c r="M144" s="20" t="s">
        <v>362</v>
      </c>
    </row>
    <row r="145" spans="1:13" x14ac:dyDescent="0.15">
      <c r="A145" s="20">
        <v>70</v>
      </c>
      <c r="B145" s="20" t="e">
        <f>- SatuHATI.Honda TEAM Asia</f>
        <v>#NAME?</v>
      </c>
    </row>
    <row r="146" spans="1:13" x14ac:dyDescent="0.15">
      <c r="A146" s="20" t="s">
        <v>726</v>
      </c>
    </row>
    <row r="147" spans="1:13" x14ac:dyDescent="0.15">
      <c r="A147" s="20" t="s">
        <v>361</v>
      </c>
      <c r="B147" s="20" t="s">
        <v>362</v>
      </c>
      <c r="C147" s="20" t="s">
        <v>363</v>
      </c>
      <c r="D147" s="20" t="s">
        <v>727</v>
      </c>
      <c r="E147" s="20" t="s">
        <v>365</v>
      </c>
      <c r="F147" s="20" t="s">
        <v>728</v>
      </c>
      <c r="G147" s="20" t="s">
        <v>367</v>
      </c>
      <c r="H147" s="20" t="s">
        <v>729</v>
      </c>
      <c r="I147" s="20" t="s">
        <v>369</v>
      </c>
      <c r="J147" s="20" t="s">
        <v>730</v>
      </c>
      <c r="K147" s="20" t="s">
        <v>381</v>
      </c>
      <c r="L147" s="20" t="s">
        <v>731</v>
      </c>
    </row>
    <row r="148" spans="1:13" x14ac:dyDescent="0.15">
      <c r="A148" s="20" t="s">
        <v>373</v>
      </c>
      <c r="B148" s="20" t="s">
        <v>732</v>
      </c>
      <c r="C148" s="20" t="s">
        <v>375</v>
      </c>
      <c r="D148" s="20" t="s">
        <v>733</v>
      </c>
      <c r="E148" s="20" t="s">
        <v>377</v>
      </c>
      <c r="F148" s="20" t="s">
        <v>734</v>
      </c>
      <c r="G148" s="20" t="s">
        <v>379</v>
      </c>
      <c r="H148" s="20" t="s">
        <v>735</v>
      </c>
      <c r="I148" s="20" t="s">
        <v>362</v>
      </c>
      <c r="J148" s="20" t="s">
        <v>400</v>
      </c>
      <c r="K148" s="20" t="s">
        <v>400</v>
      </c>
      <c r="L148" s="20" t="s">
        <v>400</v>
      </c>
      <c r="M148" s="20" t="s">
        <v>362</v>
      </c>
    </row>
    <row r="149" spans="1:13" x14ac:dyDescent="0.15">
      <c r="A149" s="20">
        <v>71</v>
      </c>
      <c r="B149" s="20" t="e">
        <f>- TEAM KAGAYAMA</f>
        <v>#NAME?</v>
      </c>
    </row>
    <row r="150" spans="1:13" x14ac:dyDescent="0.15">
      <c r="A150" s="20" t="s">
        <v>736</v>
      </c>
    </row>
    <row r="151" spans="1:13" x14ac:dyDescent="0.15">
      <c r="A151" s="20" t="s">
        <v>361</v>
      </c>
      <c r="B151" s="20" t="s">
        <v>362</v>
      </c>
      <c r="C151" s="20" t="s">
        <v>363</v>
      </c>
      <c r="D151" s="20" t="s">
        <v>737</v>
      </c>
      <c r="E151" s="20" t="s">
        <v>375</v>
      </c>
      <c r="F151" s="20" t="s">
        <v>738</v>
      </c>
      <c r="G151" s="20" t="s">
        <v>365</v>
      </c>
      <c r="H151" s="20" t="s">
        <v>739</v>
      </c>
      <c r="I151" s="20" t="s">
        <v>377</v>
      </c>
      <c r="J151" s="20" t="s">
        <v>740</v>
      </c>
      <c r="K151" s="20" t="s">
        <v>367</v>
      </c>
      <c r="L151" s="20" t="s">
        <v>741</v>
      </c>
    </row>
    <row r="152" spans="1:13" x14ac:dyDescent="0.15">
      <c r="A152" s="20" t="s">
        <v>373</v>
      </c>
      <c r="B152" s="20" t="s">
        <v>742</v>
      </c>
      <c r="C152" s="20" t="s">
        <v>362</v>
      </c>
      <c r="D152" s="20" t="s">
        <v>400</v>
      </c>
      <c r="E152" s="20" t="s">
        <v>400</v>
      </c>
      <c r="F152" s="20" t="s">
        <v>400</v>
      </c>
      <c r="G152" s="20" t="s">
        <v>400</v>
      </c>
      <c r="H152" s="20" t="s">
        <v>400</v>
      </c>
      <c r="I152" s="20" t="s">
        <v>400</v>
      </c>
      <c r="J152" s="20" t="s">
        <v>400</v>
      </c>
      <c r="K152" s="20" t="s">
        <v>400</v>
      </c>
      <c r="L152" s="20" t="s">
        <v>400</v>
      </c>
      <c r="M152" s="20" t="s">
        <v>362</v>
      </c>
    </row>
    <row r="153" spans="1:13" x14ac:dyDescent="0.15">
      <c r="A153" s="20">
        <v>72</v>
      </c>
      <c r="B153" s="20" t="s">
        <v>743</v>
      </c>
    </row>
    <row r="154" spans="1:13" x14ac:dyDescent="0.15">
      <c r="A154" s="20" t="s">
        <v>744</v>
      </c>
    </row>
    <row r="155" spans="1:13" x14ac:dyDescent="0.15">
      <c r="A155" s="20" t="s">
        <v>361</v>
      </c>
      <c r="B155" s="20" t="s">
        <v>362</v>
      </c>
      <c r="C155" s="20" t="s">
        <v>375</v>
      </c>
      <c r="D155" s="20" t="s">
        <v>745</v>
      </c>
      <c r="E155" s="20" t="s">
        <v>377</v>
      </c>
      <c r="F155" s="20" t="s">
        <v>746</v>
      </c>
      <c r="G155" s="20" t="s">
        <v>379</v>
      </c>
      <c r="H155" s="20" t="s">
        <v>747</v>
      </c>
      <c r="I155" s="20" t="s">
        <v>381</v>
      </c>
      <c r="J155" s="20" t="s">
        <v>748</v>
      </c>
      <c r="K155" s="20" t="s">
        <v>383</v>
      </c>
      <c r="L155" s="20" t="s">
        <v>749</v>
      </c>
    </row>
    <row r="156" spans="1:13" x14ac:dyDescent="0.15">
      <c r="A156" s="20" t="s">
        <v>373</v>
      </c>
      <c r="B156" s="20" t="s">
        <v>750</v>
      </c>
      <c r="C156" s="20" t="s">
        <v>365</v>
      </c>
      <c r="D156" s="20" t="s">
        <v>751</v>
      </c>
      <c r="E156" s="20" t="s">
        <v>367</v>
      </c>
      <c r="F156" s="20" t="s">
        <v>752</v>
      </c>
      <c r="G156" s="20" t="s">
        <v>369</v>
      </c>
      <c r="H156" s="20" t="s">
        <v>753</v>
      </c>
      <c r="I156" s="20" t="s">
        <v>371</v>
      </c>
      <c r="J156" s="20" t="s">
        <v>754</v>
      </c>
      <c r="K156" s="20" t="s">
        <v>397</v>
      </c>
      <c r="L156" s="20" t="s">
        <v>755</v>
      </c>
    </row>
    <row r="157" spans="1:13" x14ac:dyDescent="0.15">
      <c r="A157" s="20" t="s">
        <v>363</v>
      </c>
      <c r="B157" s="20" t="s">
        <v>756</v>
      </c>
      <c r="C157" s="20" t="s">
        <v>362</v>
      </c>
      <c r="D157" s="20" t="s">
        <v>400</v>
      </c>
      <c r="E157" s="20" t="s">
        <v>400</v>
      </c>
      <c r="F157" s="20" t="s">
        <v>400</v>
      </c>
      <c r="G157" s="20" t="s">
        <v>400</v>
      </c>
      <c r="H157" s="20" t="s">
        <v>400</v>
      </c>
      <c r="I157" s="20" t="s">
        <v>400</v>
      </c>
      <c r="J157" s="20" t="s">
        <v>400</v>
      </c>
      <c r="K157" s="20" t="s">
        <v>400</v>
      </c>
      <c r="L157" s="20" t="s">
        <v>400</v>
      </c>
      <c r="M157" s="20" t="s">
        <v>362</v>
      </c>
    </row>
    <row r="158" spans="1:13" x14ac:dyDescent="0.15">
      <c r="A158" s="20">
        <v>74</v>
      </c>
      <c r="B158" s="20" t="s">
        <v>757</v>
      </c>
    </row>
    <row r="159" spans="1:13" x14ac:dyDescent="0.15">
      <c r="A159" s="20" t="s">
        <v>758</v>
      </c>
    </row>
    <row r="160" spans="1:13" x14ac:dyDescent="0.15">
      <c r="A160" s="20" t="s">
        <v>361</v>
      </c>
      <c r="B160" s="20" t="s">
        <v>362</v>
      </c>
      <c r="C160" s="20" t="s">
        <v>363</v>
      </c>
      <c r="D160" s="20" t="s">
        <v>759</v>
      </c>
      <c r="E160" s="20" t="s">
        <v>365</v>
      </c>
      <c r="F160" s="20" t="s">
        <v>760</v>
      </c>
      <c r="G160" s="20" t="s">
        <v>367</v>
      </c>
      <c r="H160" s="20" t="s">
        <v>761</v>
      </c>
      <c r="I160" s="20" t="s">
        <v>369</v>
      </c>
      <c r="J160" s="20" t="s">
        <v>762</v>
      </c>
      <c r="K160" s="20" t="s">
        <v>381</v>
      </c>
      <c r="L160" s="20" t="s">
        <v>763</v>
      </c>
    </row>
    <row r="161" spans="1:13" x14ac:dyDescent="0.15">
      <c r="A161" s="20" t="s">
        <v>373</v>
      </c>
      <c r="B161" s="20" t="s">
        <v>764</v>
      </c>
      <c r="C161" s="20" t="s">
        <v>375</v>
      </c>
      <c r="D161" s="20" t="s">
        <v>765</v>
      </c>
      <c r="E161" s="20" t="s">
        <v>377</v>
      </c>
      <c r="F161" s="20" t="s">
        <v>766</v>
      </c>
      <c r="G161" s="20" t="s">
        <v>379</v>
      </c>
      <c r="H161" s="20" t="s">
        <v>767</v>
      </c>
      <c r="I161" s="20" t="s">
        <v>362</v>
      </c>
      <c r="J161" s="20" t="s">
        <v>400</v>
      </c>
      <c r="K161" s="20" t="s">
        <v>400</v>
      </c>
      <c r="L161" s="20" t="s">
        <v>400</v>
      </c>
      <c r="M161" s="20" t="s">
        <v>362</v>
      </c>
    </row>
    <row r="162" spans="1:13" x14ac:dyDescent="0.15">
      <c r="A162" s="20">
        <v>75</v>
      </c>
      <c r="B162" s="20" t="s">
        <v>768</v>
      </c>
    </row>
    <row r="163" spans="1:13" x14ac:dyDescent="0.15">
      <c r="A163" s="20" t="s">
        <v>769</v>
      </c>
    </row>
    <row r="164" spans="1:13" x14ac:dyDescent="0.15">
      <c r="A164" s="20" t="s">
        <v>361</v>
      </c>
      <c r="B164" s="20" t="s">
        <v>362</v>
      </c>
      <c r="C164" s="20" t="s">
        <v>363</v>
      </c>
      <c r="D164" s="20" t="s">
        <v>770</v>
      </c>
      <c r="E164" s="20" t="s">
        <v>365</v>
      </c>
      <c r="F164" s="20" t="s">
        <v>771</v>
      </c>
      <c r="G164" s="20" t="s">
        <v>367</v>
      </c>
      <c r="H164" s="20" t="s">
        <v>772</v>
      </c>
      <c r="I164" s="20" t="s">
        <v>369</v>
      </c>
      <c r="J164" s="20" t="s">
        <v>773</v>
      </c>
      <c r="K164" s="20" t="s">
        <v>371</v>
      </c>
      <c r="L164" s="20" t="s">
        <v>774</v>
      </c>
    </row>
    <row r="165" spans="1:13" x14ac:dyDescent="0.15">
      <c r="A165" s="20" t="s">
        <v>373</v>
      </c>
      <c r="B165" s="20" t="s">
        <v>775</v>
      </c>
      <c r="C165" s="20" t="s">
        <v>375</v>
      </c>
      <c r="D165" s="20" t="s">
        <v>776</v>
      </c>
      <c r="E165" s="20" t="s">
        <v>377</v>
      </c>
      <c r="F165" s="20" t="s">
        <v>777</v>
      </c>
      <c r="G165" s="20" t="s">
        <v>379</v>
      </c>
      <c r="H165" s="20" t="s">
        <v>778</v>
      </c>
      <c r="I165" s="20" t="s">
        <v>381</v>
      </c>
      <c r="J165" s="20" t="s">
        <v>779</v>
      </c>
      <c r="K165" s="20" t="s">
        <v>362</v>
      </c>
      <c r="L165" s="20" t="s">
        <v>400</v>
      </c>
      <c r="M165" s="20" t="s">
        <v>362</v>
      </c>
    </row>
    <row r="166" spans="1:13" x14ac:dyDescent="0.15">
      <c r="A166" s="20">
        <v>76</v>
      </c>
      <c r="B166" s="20" t="s">
        <v>780</v>
      </c>
    </row>
    <row r="167" spans="1:13" x14ac:dyDescent="0.15">
      <c r="A167" s="20" t="s">
        <v>781</v>
      </c>
    </row>
    <row r="168" spans="1:13" x14ac:dyDescent="0.15">
      <c r="A168" s="20" t="s">
        <v>361</v>
      </c>
      <c r="B168" s="20" t="s">
        <v>362</v>
      </c>
      <c r="C168" s="20" t="s">
        <v>363</v>
      </c>
      <c r="D168" s="20" t="s">
        <v>782</v>
      </c>
      <c r="E168" s="20" t="s">
        <v>365</v>
      </c>
      <c r="F168" s="20" t="s">
        <v>783</v>
      </c>
      <c r="G168" s="20" t="s">
        <v>367</v>
      </c>
      <c r="H168" s="20" t="s">
        <v>784</v>
      </c>
      <c r="I168" s="20" t="s">
        <v>369</v>
      </c>
      <c r="J168" s="20" t="s">
        <v>785</v>
      </c>
      <c r="K168" s="20" t="s">
        <v>371</v>
      </c>
      <c r="L168" s="20" t="s">
        <v>786</v>
      </c>
    </row>
    <row r="169" spans="1:13" x14ac:dyDescent="0.15">
      <c r="A169" s="20" t="s">
        <v>373</v>
      </c>
      <c r="B169" s="20" t="s">
        <v>787</v>
      </c>
      <c r="C169" s="20" t="s">
        <v>375</v>
      </c>
      <c r="D169" s="20" t="s">
        <v>788</v>
      </c>
      <c r="E169" s="20" t="s">
        <v>377</v>
      </c>
      <c r="F169" s="20" t="s">
        <v>789</v>
      </c>
      <c r="G169" s="20" t="s">
        <v>379</v>
      </c>
      <c r="H169" s="20" t="s">
        <v>790</v>
      </c>
      <c r="I169" s="20" t="s">
        <v>381</v>
      </c>
      <c r="J169" s="20" t="s">
        <v>791</v>
      </c>
      <c r="K169" s="20" t="s">
        <v>362</v>
      </c>
      <c r="L169" s="20" t="s">
        <v>400</v>
      </c>
      <c r="M169" s="20" t="s">
        <v>362</v>
      </c>
    </row>
    <row r="170" spans="1:13" x14ac:dyDescent="0.15">
      <c r="A170" s="20">
        <v>77</v>
      </c>
      <c r="B170" s="20" t="s">
        <v>792</v>
      </c>
    </row>
    <row r="171" spans="1:13" x14ac:dyDescent="0.15">
      <c r="A171" s="20" t="s">
        <v>793</v>
      </c>
    </row>
    <row r="172" spans="1:13" x14ac:dyDescent="0.15">
      <c r="A172" s="20" t="s">
        <v>361</v>
      </c>
      <c r="B172" s="20" t="s">
        <v>362</v>
      </c>
      <c r="C172" s="20" t="s">
        <v>363</v>
      </c>
      <c r="D172" s="20" t="s">
        <v>794</v>
      </c>
      <c r="E172" s="20" t="s">
        <v>365</v>
      </c>
      <c r="F172" s="20" t="s">
        <v>721</v>
      </c>
      <c r="G172" s="20" t="s">
        <v>367</v>
      </c>
      <c r="H172" s="20" t="s">
        <v>795</v>
      </c>
      <c r="I172" s="20" t="s">
        <v>369</v>
      </c>
      <c r="J172" s="20" t="s">
        <v>796</v>
      </c>
      <c r="K172" s="20" t="s">
        <v>381</v>
      </c>
      <c r="L172" s="20" t="s">
        <v>797</v>
      </c>
    </row>
    <row r="173" spans="1:13" x14ac:dyDescent="0.15">
      <c r="A173" s="20" t="s">
        <v>373</v>
      </c>
      <c r="B173" s="20" t="s">
        <v>798</v>
      </c>
      <c r="C173" s="20" t="s">
        <v>375</v>
      </c>
      <c r="D173" s="20" t="s">
        <v>799</v>
      </c>
      <c r="E173" s="20" t="s">
        <v>377</v>
      </c>
      <c r="F173" s="20" t="s">
        <v>800</v>
      </c>
      <c r="G173" s="20" t="s">
        <v>379</v>
      </c>
      <c r="H173" s="20" t="s">
        <v>801</v>
      </c>
      <c r="I173" s="20" t="s">
        <v>362</v>
      </c>
      <c r="J173" s="20" t="s">
        <v>400</v>
      </c>
      <c r="K173" s="20" t="s">
        <v>400</v>
      </c>
      <c r="L173" s="20" t="s">
        <v>400</v>
      </c>
      <c r="M173" s="20" t="s">
        <v>362</v>
      </c>
    </row>
    <row r="174" spans="1:13" x14ac:dyDescent="0.15">
      <c r="A174" s="20">
        <v>78</v>
      </c>
      <c r="B174" s="20" t="e">
        <f>- TTS速心NCCFACTORY</f>
        <v>#NAME?</v>
      </c>
    </row>
    <row r="175" spans="1:13" x14ac:dyDescent="0.15">
      <c r="A175" s="20" t="s">
        <v>802</v>
      </c>
    </row>
    <row r="176" spans="1:13" x14ac:dyDescent="0.15">
      <c r="A176" s="20" t="s">
        <v>361</v>
      </c>
      <c r="B176" s="20" t="s">
        <v>362</v>
      </c>
      <c r="C176" s="20" t="s">
        <v>363</v>
      </c>
      <c r="D176" s="20" t="s">
        <v>803</v>
      </c>
      <c r="E176" s="20" t="s">
        <v>365</v>
      </c>
      <c r="F176" s="20" t="s">
        <v>804</v>
      </c>
      <c r="G176" s="20" t="s">
        <v>367</v>
      </c>
      <c r="H176" s="20" t="s">
        <v>805</v>
      </c>
      <c r="I176" s="20" t="s">
        <v>369</v>
      </c>
      <c r="J176" s="20" t="s">
        <v>806</v>
      </c>
      <c r="K176" s="20" t="s">
        <v>371</v>
      </c>
      <c r="L176" s="20" t="s">
        <v>807</v>
      </c>
    </row>
    <row r="177" spans="1:13" x14ac:dyDescent="0.15">
      <c r="A177" s="20" t="s">
        <v>373</v>
      </c>
      <c r="B177" s="20" t="s">
        <v>808</v>
      </c>
      <c r="C177" s="20" t="s">
        <v>375</v>
      </c>
      <c r="D177" s="20" t="s">
        <v>809</v>
      </c>
      <c r="E177" s="20" t="s">
        <v>377</v>
      </c>
      <c r="F177" s="20" t="s">
        <v>810</v>
      </c>
      <c r="G177" s="20" t="s">
        <v>379</v>
      </c>
      <c r="H177" s="20" t="s">
        <v>811</v>
      </c>
      <c r="I177" s="20" t="s">
        <v>381</v>
      </c>
      <c r="J177" s="20" t="s">
        <v>812</v>
      </c>
      <c r="K177" s="20" t="s">
        <v>383</v>
      </c>
      <c r="L177" s="20" t="s">
        <v>813</v>
      </c>
    </row>
    <row r="178" spans="1:13" x14ac:dyDescent="0.15">
      <c r="A178" s="20">
        <v>79</v>
      </c>
      <c r="B178" s="20" t="s">
        <v>814</v>
      </c>
    </row>
    <row r="179" spans="1:13" x14ac:dyDescent="0.15">
      <c r="A179" s="20" t="s">
        <v>815</v>
      </c>
    </row>
    <row r="180" spans="1:13" x14ac:dyDescent="0.15">
      <c r="A180" s="20" t="s">
        <v>361</v>
      </c>
      <c r="B180" s="20" t="s">
        <v>362</v>
      </c>
      <c r="C180" s="20" t="s">
        <v>363</v>
      </c>
      <c r="D180" s="20" t="s">
        <v>816</v>
      </c>
      <c r="E180" s="20" t="s">
        <v>365</v>
      </c>
      <c r="F180" s="20" t="s">
        <v>817</v>
      </c>
      <c r="G180" s="20" t="s">
        <v>367</v>
      </c>
      <c r="H180" s="20" t="s">
        <v>818</v>
      </c>
      <c r="I180" s="20" t="s">
        <v>379</v>
      </c>
      <c r="J180" s="20" t="s">
        <v>819</v>
      </c>
      <c r="K180" s="20" t="s">
        <v>369</v>
      </c>
      <c r="L180" s="20" t="s">
        <v>820</v>
      </c>
    </row>
    <row r="181" spans="1:13" x14ac:dyDescent="0.15">
      <c r="A181" s="20" t="s">
        <v>373</v>
      </c>
      <c r="B181" s="20" t="s">
        <v>821</v>
      </c>
      <c r="C181" s="20" t="s">
        <v>375</v>
      </c>
      <c r="D181" s="20" t="s">
        <v>822</v>
      </c>
      <c r="E181" s="20" t="s">
        <v>377</v>
      </c>
      <c r="F181" s="20" t="s">
        <v>823</v>
      </c>
      <c r="G181" s="20" t="s">
        <v>362</v>
      </c>
      <c r="H181" s="20" t="s">
        <v>400</v>
      </c>
      <c r="I181" s="20" t="s">
        <v>400</v>
      </c>
      <c r="J181" s="20" t="s">
        <v>400</v>
      </c>
      <c r="K181" s="20" t="s">
        <v>400</v>
      </c>
      <c r="L181" s="20" t="s">
        <v>400</v>
      </c>
      <c r="M181" s="20" t="s">
        <v>362</v>
      </c>
    </row>
    <row r="182" spans="1:13" x14ac:dyDescent="0.15">
      <c r="A182" s="20">
        <v>83</v>
      </c>
      <c r="B182" s="20" t="e">
        <f>- RS-ITOH</f>
        <v>#NAME?</v>
      </c>
    </row>
    <row r="183" spans="1:13" x14ac:dyDescent="0.15">
      <c r="A183" s="20" t="s">
        <v>824</v>
      </c>
    </row>
    <row r="184" spans="1:13" x14ac:dyDescent="0.15">
      <c r="A184" s="20" t="s">
        <v>361</v>
      </c>
      <c r="B184" s="20" t="s">
        <v>362</v>
      </c>
      <c r="C184" s="20" t="s">
        <v>375</v>
      </c>
      <c r="D184" s="20" t="s">
        <v>825</v>
      </c>
      <c r="E184" s="20" t="s">
        <v>377</v>
      </c>
      <c r="F184" s="20" t="s">
        <v>826</v>
      </c>
      <c r="G184" s="20" t="s">
        <v>379</v>
      </c>
      <c r="H184" s="20" t="s">
        <v>827</v>
      </c>
      <c r="I184" s="20" t="s">
        <v>381</v>
      </c>
      <c r="J184" s="20" t="s">
        <v>828</v>
      </c>
      <c r="K184" s="20" t="s">
        <v>383</v>
      </c>
      <c r="L184" s="20" t="s">
        <v>829</v>
      </c>
    </row>
    <row r="185" spans="1:13" x14ac:dyDescent="0.15">
      <c r="A185" s="20" t="s">
        <v>373</v>
      </c>
      <c r="B185" s="20" t="s">
        <v>830</v>
      </c>
      <c r="C185" s="20" t="s">
        <v>365</v>
      </c>
      <c r="D185" s="20" t="s">
        <v>831</v>
      </c>
      <c r="E185" s="20" t="s">
        <v>367</v>
      </c>
      <c r="F185" s="20" t="s">
        <v>832</v>
      </c>
      <c r="G185" s="20" t="s">
        <v>369</v>
      </c>
      <c r="H185" s="20" t="s">
        <v>833</v>
      </c>
      <c r="I185" s="20" t="s">
        <v>371</v>
      </c>
      <c r="J185" s="20" t="s">
        <v>834</v>
      </c>
      <c r="K185" s="20" t="s">
        <v>397</v>
      </c>
      <c r="L185" s="20" t="s">
        <v>835</v>
      </c>
    </row>
    <row r="186" spans="1:13" x14ac:dyDescent="0.15">
      <c r="A186" s="20" t="s">
        <v>363</v>
      </c>
      <c r="B186" s="20" t="s">
        <v>836</v>
      </c>
      <c r="C186" s="20" t="s">
        <v>362</v>
      </c>
      <c r="D186" s="20" t="s">
        <v>400</v>
      </c>
      <c r="E186" s="20" t="s">
        <v>400</v>
      </c>
      <c r="F186" s="20" t="s">
        <v>400</v>
      </c>
      <c r="G186" s="20" t="s">
        <v>400</v>
      </c>
      <c r="H186" s="20" t="s">
        <v>400</v>
      </c>
      <c r="I186" s="20" t="s">
        <v>400</v>
      </c>
      <c r="J186" s="20" t="s">
        <v>400</v>
      </c>
      <c r="K186" s="20" t="s">
        <v>400</v>
      </c>
      <c r="L186" s="20" t="s">
        <v>400</v>
      </c>
      <c r="M186" s="20" t="s">
        <v>362</v>
      </c>
    </row>
    <row r="187" spans="1:13" x14ac:dyDescent="0.15">
      <c r="A187" s="20">
        <v>84</v>
      </c>
      <c r="B187" s="20" t="e">
        <f>- テイクアップOIRF</f>
        <v>#NAME?</v>
      </c>
    </row>
    <row r="188" spans="1:13" x14ac:dyDescent="0.15">
      <c r="A188" s="20" t="s">
        <v>837</v>
      </c>
    </row>
    <row r="189" spans="1:13" x14ac:dyDescent="0.15">
      <c r="A189" s="20" t="s">
        <v>361</v>
      </c>
      <c r="B189" s="20" t="s">
        <v>362</v>
      </c>
      <c r="C189" s="20" t="s">
        <v>363</v>
      </c>
      <c r="D189" s="20" t="s">
        <v>838</v>
      </c>
      <c r="E189" s="20" t="s">
        <v>365</v>
      </c>
      <c r="F189" s="20" t="s">
        <v>839</v>
      </c>
      <c r="G189" s="20" t="s">
        <v>367</v>
      </c>
      <c r="H189" s="20" t="s">
        <v>840</v>
      </c>
      <c r="I189" s="20" t="s">
        <v>379</v>
      </c>
      <c r="J189" s="20" t="s">
        <v>841</v>
      </c>
      <c r="K189" s="20" t="s">
        <v>369</v>
      </c>
      <c r="L189" s="20" t="s">
        <v>842</v>
      </c>
    </row>
    <row r="190" spans="1:13" x14ac:dyDescent="0.15">
      <c r="A190" s="20" t="s">
        <v>373</v>
      </c>
      <c r="B190" s="20" t="s">
        <v>843</v>
      </c>
      <c r="C190" s="20" t="s">
        <v>375</v>
      </c>
      <c r="D190" s="20" t="s">
        <v>844</v>
      </c>
      <c r="E190" s="20" t="s">
        <v>377</v>
      </c>
      <c r="F190" s="20" t="s">
        <v>845</v>
      </c>
      <c r="G190" s="20" t="s">
        <v>362</v>
      </c>
      <c r="H190" s="20" t="s">
        <v>400</v>
      </c>
      <c r="I190" s="20" t="s">
        <v>400</v>
      </c>
      <c r="J190" s="20" t="s">
        <v>400</v>
      </c>
      <c r="K190" s="20" t="s">
        <v>400</v>
      </c>
      <c r="L190" s="20" t="s">
        <v>400</v>
      </c>
      <c r="M190" s="20" t="s">
        <v>362</v>
      </c>
    </row>
    <row r="191" spans="1:13" x14ac:dyDescent="0.15">
      <c r="A191" s="20">
        <v>85</v>
      </c>
      <c r="B191" s="20" t="e">
        <f>- HiTMAN RC甲子園ヤマハ</f>
        <v>#NAME?</v>
      </c>
    </row>
    <row r="192" spans="1:13" x14ac:dyDescent="0.15">
      <c r="A192" s="20" t="s">
        <v>846</v>
      </c>
    </row>
    <row r="193" spans="1:13" x14ac:dyDescent="0.15">
      <c r="A193" s="20" t="s">
        <v>361</v>
      </c>
      <c r="B193" s="20" t="s">
        <v>362</v>
      </c>
      <c r="C193" s="20" t="s">
        <v>375</v>
      </c>
      <c r="D193" s="20" t="s">
        <v>847</v>
      </c>
      <c r="E193" s="20" t="s">
        <v>377</v>
      </c>
      <c r="F193" s="20" t="s">
        <v>848</v>
      </c>
      <c r="G193" s="20" t="s">
        <v>379</v>
      </c>
      <c r="H193" s="20" t="s">
        <v>849</v>
      </c>
      <c r="I193" s="20" t="s">
        <v>381</v>
      </c>
      <c r="J193" s="20" t="s">
        <v>850</v>
      </c>
      <c r="K193" s="20" t="s">
        <v>383</v>
      </c>
      <c r="L193" s="20" t="s">
        <v>851</v>
      </c>
    </row>
    <row r="194" spans="1:13" x14ac:dyDescent="0.15">
      <c r="A194" s="20" t="s">
        <v>373</v>
      </c>
      <c r="B194" s="20" t="s">
        <v>852</v>
      </c>
      <c r="C194" s="20" t="s">
        <v>365</v>
      </c>
      <c r="D194" s="20" t="s">
        <v>853</v>
      </c>
      <c r="E194" s="20" t="s">
        <v>367</v>
      </c>
      <c r="F194" s="20" t="s">
        <v>854</v>
      </c>
      <c r="G194" s="20" t="s">
        <v>369</v>
      </c>
      <c r="H194" s="20" t="s">
        <v>855</v>
      </c>
      <c r="I194" s="20" t="s">
        <v>371</v>
      </c>
      <c r="J194" s="20" t="s">
        <v>856</v>
      </c>
      <c r="K194" s="20" t="s">
        <v>397</v>
      </c>
      <c r="L194" s="20" t="s">
        <v>857</v>
      </c>
    </row>
    <row r="195" spans="1:13" x14ac:dyDescent="0.15">
      <c r="A195" s="20" t="s">
        <v>363</v>
      </c>
      <c r="B195" s="20" t="s">
        <v>858</v>
      </c>
      <c r="C195" s="20" t="s">
        <v>362</v>
      </c>
      <c r="D195" s="20" t="s">
        <v>400</v>
      </c>
      <c r="E195" s="20" t="s">
        <v>400</v>
      </c>
      <c r="F195" s="20" t="s">
        <v>400</v>
      </c>
      <c r="G195" s="20" t="s">
        <v>400</v>
      </c>
      <c r="H195" s="20" t="s">
        <v>400</v>
      </c>
      <c r="I195" s="20" t="s">
        <v>400</v>
      </c>
      <c r="J195" s="20" t="s">
        <v>400</v>
      </c>
      <c r="K195" s="20" t="s">
        <v>400</v>
      </c>
      <c r="L195" s="20" t="s">
        <v>400</v>
      </c>
      <c r="M195" s="20" t="s">
        <v>362</v>
      </c>
    </row>
    <row r="196" spans="1:13" x14ac:dyDescent="0.15">
      <c r="A196" s="20">
        <v>94</v>
      </c>
      <c r="B196" s="20" t="e">
        <f>- TEAM KAGAYAMA</f>
        <v>#NAME?</v>
      </c>
    </row>
    <row r="197" spans="1:13" x14ac:dyDescent="0.15">
      <c r="A197" s="20" t="s">
        <v>859</v>
      </c>
    </row>
    <row r="198" spans="1:13" x14ac:dyDescent="0.15">
      <c r="A198" s="20" t="s">
        <v>361</v>
      </c>
      <c r="B198" s="20" t="s">
        <v>362</v>
      </c>
      <c r="C198" s="20" t="s">
        <v>363</v>
      </c>
      <c r="D198" s="20" t="s">
        <v>860</v>
      </c>
      <c r="E198" s="20" t="s">
        <v>365</v>
      </c>
      <c r="F198" s="20" t="s">
        <v>861</v>
      </c>
      <c r="G198" s="20" t="s">
        <v>367</v>
      </c>
      <c r="H198" s="20" t="s">
        <v>862</v>
      </c>
      <c r="I198" s="20" t="s">
        <v>369</v>
      </c>
      <c r="J198" s="20" t="s">
        <v>863</v>
      </c>
      <c r="K198" s="20" t="s">
        <v>381</v>
      </c>
      <c r="L198" s="20" t="s">
        <v>864</v>
      </c>
    </row>
    <row r="199" spans="1:13" x14ac:dyDescent="0.15">
      <c r="A199" s="20" t="s">
        <v>373</v>
      </c>
      <c r="B199" s="20" t="s">
        <v>865</v>
      </c>
      <c r="C199" s="20" t="s">
        <v>375</v>
      </c>
      <c r="D199" s="20" t="s">
        <v>866</v>
      </c>
      <c r="E199" s="20" t="s">
        <v>377</v>
      </c>
      <c r="F199" s="20" t="s">
        <v>867</v>
      </c>
      <c r="G199" s="20" t="s">
        <v>379</v>
      </c>
      <c r="H199" s="20" t="s">
        <v>868</v>
      </c>
      <c r="I199" s="20" t="s">
        <v>362</v>
      </c>
      <c r="J199" s="20" t="s">
        <v>400</v>
      </c>
      <c r="K199" s="20" t="s">
        <v>400</v>
      </c>
      <c r="L199" s="20" t="s">
        <v>400</v>
      </c>
      <c r="M199" s="20" t="s">
        <v>362</v>
      </c>
    </row>
    <row r="200" spans="1:13" x14ac:dyDescent="0.15">
      <c r="A200" s="20">
        <v>95</v>
      </c>
      <c r="B200" s="20" t="s">
        <v>869</v>
      </c>
    </row>
    <row r="201" spans="1:13" x14ac:dyDescent="0.15">
      <c r="A201" s="20" t="s">
        <v>870</v>
      </c>
    </row>
    <row r="202" spans="1:13" x14ac:dyDescent="0.15">
      <c r="A202" s="20" t="s">
        <v>361</v>
      </c>
      <c r="B202" s="20" t="s">
        <v>362</v>
      </c>
      <c r="C202" s="20" t="s">
        <v>363</v>
      </c>
      <c r="D202" s="20" t="s">
        <v>871</v>
      </c>
      <c r="E202" s="20" t="s">
        <v>365</v>
      </c>
      <c r="F202" s="20" t="s">
        <v>511</v>
      </c>
      <c r="G202" s="20" t="s">
        <v>377</v>
      </c>
      <c r="H202" s="20" t="s">
        <v>872</v>
      </c>
      <c r="I202" s="20" t="s">
        <v>367</v>
      </c>
      <c r="J202" s="20" t="s">
        <v>873</v>
      </c>
      <c r="K202" s="20" t="s">
        <v>379</v>
      </c>
      <c r="L202" s="20" t="s">
        <v>874</v>
      </c>
    </row>
    <row r="203" spans="1:13" x14ac:dyDescent="0.15">
      <c r="A203" s="20" t="s">
        <v>373</v>
      </c>
      <c r="B203" s="20" t="s">
        <v>875</v>
      </c>
      <c r="C203" s="20" t="s">
        <v>375</v>
      </c>
      <c r="D203" s="20" t="s">
        <v>876</v>
      </c>
      <c r="E203" s="20" t="s">
        <v>362</v>
      </c>
      <c r="F203" s="20" t="s">
        <v>400</v>
      </c>
      <c r="G203" s="20" t="s">
        <v>400</v>
      </c>
      <c r="H203" s="20" t="s">
        <v>400</v>
      </c>
      <c r="I203" s="20" t="s">
        <v>400</v>
      </c>
      <c r="J203" s="20" t="s">
        <v>400</v>
      </c>
      <c r="K203" s="20" t="s">
        <v>400</v>
      </c>
      <c r="L203" s="20" t="s">
        <v>400</v>
      </c>
      <c r="M203" s="20" t="s">
        <v>362</v>
      </c>
    </row>
    <row r="204" spans="1:13" x14ac:dyDescent="0.15">
      <c r="A204" s="20">
        <v>80</v>
      </c>
      <c r="B204" s="20" t="e">
        <f>- UQ &amp; テルル ・ Kohara RT</f>
        <v>#NAME?</v>
      </c>
    </row>
    <row r="205" spans="1:13" x14ac:dyDescent="0.15">
      <c r="A205" s="20" t="s">
        <v>877</v>
      </c>
    </row>
    <row r="206" spans="1:13" x14ac:dyDescent="0.15">
      <c r="A206" s="20" t="s">
        <v>361</v>
      </c>
      <c r="B206" s="20" t="s">
        <v>362</v>
      </c>
      <c r="C206" s="20" t="s">
        <v>363</v>
      </c>
      <c r="D206" s="20" t="s">
        <v>878</v>
      </c>
      <c r="E206" s="20" t="s">
        <v>365</v>
      </c>
      <c r="F206" s="20" t="s">
        <v>879</v>
      </c>
      <c r="G206" s="20" t="s">
        <v>367</v>
      </c>
      <c r="H206" s="20" t="s">
        <v>880</v>
      </c>
      <c r="I206" s="20" t="s">
        <v>369</v>
      </c>
      <c r="J206" s="20" t="s">
        <v>517</v>
      </c>
      <c r="K206" s="20" t="s">
        <v>371</v>
      </c>
      <c r="L206" s="20" t="s">
        <v>881</v>
      </c>
    </row>
    <row r="207" spans="1:13" x14ac:dyDescent="0.15">
      <c r="A207" s="20" t="s">
        <v>373</v>
      </c>
      <c r="B207" s="20" t="s">
        <v>882</v>
      </c>
      <c r="C207" s="20" t="s">
        <v>375</v>
      </c>
      <c r="D207" s="20" t="s">
        <v>883</v>
      </c>
      <c r="E207" s="20" t="s">
        <v>377</v>
      </c>
      <c r="F207" s="20" t="s">
        <v>884</v>
      </c>
      <c r="G207" s="20" t="s">
        <v>379</v>
      </c>
      <c r="H207" s="20" t="s">
        <v>885</v>
      </c>
      <c r="I207" s="20" t="s">
        <v>381</v>
      </c>
      <c r="J207" s="20" t="s">
        <v>886</v>
      </c>
      <c r="K207" s="20" t="s">
        <v>383</v>
      </c>
      <c r="L207" s="20" t="s">
        <v>887</v>
      </c>
    </row>
    <row r="208" spans="1:13" x14ac:dyDescent="0.15">
      <c r="A208" s="20">
        <v>90</v>
      </c>
      <c r="B208" s="20" t="e">
        <f>- au &amp; テルル ・ Kohara RT</f>
        <v>#NAME?</v>
      </c>
    </row>
    <row r="209" spans="1:13" x14ac:dyDescent="0.15">
      <c r="A209" s="20" t="s">
        <v>888</v>
      </c>
    </row>
    <row r="210" spans="1:13" x14ac:dyDescent="0.15">
      <c r="A210" s="20" t="s">
        <v>361</v>
      </c>
      <c r="B210" s="20" t="s">
        <v>362</v>
      </c>
      <c r="C210" s="20" t="s">
        <v>363</v>
      </c>
      <c r="D210" s="20" t="s">
        <v>889</v>
      </c>
      <c r="E210" s="20" t="s">
        <v>365</v>
      </c>
      <c r="F210" s="20" t="s">
        <v>890</v>
      </c>
      <c r="G210" s="20" t="s">
        <v>367</v>
      </c>
      <c r="H210" s="20" t="s">
        <v>891</v>
      </c>
      <c r="I210" s="20" t="s">
        <v>369</v>
      </c>
      <c r="J210" s="20" t="s">
        <v>892</v>
      </c>
      <c r="K210" s="20" t="s">
        <v>371</v>
      </c>
      <c r="L210" s="20" t="s">
        <v>893</v>
      </c>
    </row>
    <row r="211" spans="1:13" x14ac:dyDescent="0.15">
      <c r="A211" s="20" t="s">
        <v>373</v>
      </c>
      <c r="B211" s="20" t="s">
        <v>894</v>
      </c>
      <c r="C211" s="20" t="s">
        <v>375</v>
      </c>
      <c r="D211" s="20" t="s">
        <v>895</v>
      </c>
      <c r="E211" s="20" t="s">
        <v>377</v>
      </c>
      <c r="F211" s="20" t="s">
        <v>896</v>
      </c>
      <c r="G211" s="20" t="s">
        <v>379</v>
      </c>
      <c r="H211" s="20" t="s">
        <v>897</v>
      </c>
      <c r="I211" s="20" t="s">
        <v>381</v>
      </c>
      <c r="J211" s="20" t="s">
        <v>898</v>
      </c>
      <c r="K211" s="20" t="s">
        <v>383</v>
      </c>
      <c r="L211" s="20" t="s">
        <v>899</v>
      </c>
    </row>
    <row r="212" spans="1:13" x14ac:dyDescent="0.15">
      <c r="A212" s="20">
        <v>104</v>
      </c>
      <c r="B212" s="20" t="e">
        <f>- Honda Dream RACING</f>
        <v>#NAME?</v>
      </c>
    </row>
    <row r="213" spans="1:13" x14ac:dyDescent="0.15">
      <c r="A213" s="20" t="s">
        <v>900</v>
      </c>
    </row>
    <row r="214" spans="1:13" x14ac:dyDescent="0.15">
      <c r="A214" s="20" t="s">
        <v>361</v>
      </c>
      <c r="B214" s="20" t="s">
        <v>362</v>
      </c>
      <c r="C214" s="20" t="s">
        <v>375</v>
      </c>
      <c r="D214" s="20" t="s">
        <v>901</v>
      </c>
      <c r="E214" s="20" t="s">
        <v>367</v>
      </c>
      <c r="F214" s="20" t="s">
        <v>902</v>
      </c>
      <c r="G214" s="20" t="s">
        <v>369</v>
      </c>
      <c r="H214" s="20" t="s">
        <v>903</v>
      </c>
      <c r="I214" s="20" t="s">
        <v>371</v>
      </c>
      <c r="J214" s="20" t="s">
        <v>904</v>
      </c>
      <c r="K214" s="20" t="s">
        <v>397</v>
      </c>
      <c r="L214" s="20" t="s">
        <v>905</v>
      </c>
    </row>
    <row r="215" spans="1:13" x14ac:dyDescent="0.15">
      <c r="A215" s="20" t="s">
        <v>373</v>
      </c>
      <c r="B215" s="20" t="s">
        <v>906</v>
      </c>
      <c r="C215" s="20" t="s">
        <v>365</v>
      </c>
      <c r="D215" s="20" t="s">
        <v>907</v>
      </c>
      <c r="E215" s="20" t="s">
        <v>379</v>
      </c>
      <c r="F215" s="20" t="s">
        <v>908</v>
      </c>
      <c r="G215" s="20" t="s">
        <v>381</v>
      </c>
      <c r="H215" s="20" t="s">
        <v>909</v>
      </c>
      <c r="I215" s="20" t="s">
        <v>383</v>
      </c>
      <c r="J215" s="20" t="s">
        <v>910</v>
      </c>
      <c r="K215" s="20" t="s">
        <v>911</v>
      </c>
      <c r="L215" s="20" t="s">
        <v>912</v>
      </c>
    </row>
    <row r="216" spans="1:13" x14ac:dyDescent="0.15">
      <c r="A216" s="20" t="s">
        <v>363</v>
      </c>
      <c r="B216" s="20" t="s">
        <v>913</v>
      </c>
      <c r="C216" s="20" t="s">
        <v>377</v>
      </c>
      <c r="D216" s="20" t="s">
        <v>914</v>
      </c>
      <c r="E216" s="20" t="s">
        <v>362</v>
      </c>
      <c r="F216" s="20" t="s">
        <v>400</v>
      </c>
      <c r="G216" s="20" t="s">
        <v>400</v>
      </c>
      <c r="H216" s="20" t="s">
        <v>400</v>
      </c>
      <c r="I216" s="20" t="s">
        <v>400</v>
      </c>
      <c r="J216" s="20" t="s">
        <v>400</v>
      </c>
      <c r="K216" s="20" t="s">
        <v>400</v>
      </c>
      <c r="L216" s="20" t="s">
        <v>400</v>
      </c>
      <c r="M216" s="20" t="s">
        <v>362</v>
      </c>
    </row>
    <row r="217" spans="1:13" x14ac:dyDescent="0.15">
      <c r="A217" s="20">
        <v>502</v>
      </c>
      <c r="B217" s="20" t="e">
        <f>- NCXX RACING</f>
        <v>#NAME?</v>
      </c>
    </row>
    <row r="218" spans="1:13" x14ac:dyDescent="0.15">
      <c r="A218" s="20" t="s">
        <v>915</v>
      </c>
    </row>
    <row r="219" spans="1:13" x14ac:dyDescent="0.15">
      <c r="A219" s="20" t="s">
        <v>361</v>
      </c>
      <c r="B219" s="20" t="s">
        <v>362</v>
      </c>
      <c r="C219" s="20" t="s">
        <v>363</v>
      </c>
      <c r="D219" s="20" t="s">
        <v>916</v>
      </c>
      <c r="E219" s="20" t="s">
        <v>365</v>
      </c>
      <c r="F219" s="20" t="s">
        <v>917</v>
      </c>
      <c r="G219" s="20" t="s">
        <v>367</v>
      </c>
      <c r="H219" s="20" t="s">
        <v>918</v>
      </c>
      <c r="I219" s="20" t="s">
        <v>369</v>
      </c>
      <c r="J219" s="20" t="s">
        <v>919</v>
      </c>
      <c r="K219" s="20" t="s">
        <v>371</v>
      </c>
      <c r="L219" s="20" t="s">
        <v>920</v>
      </c>
    </row>
    <row r="220" spans="1:13" x14ac:dyDescent="0.15">
      <c r="A220" s="20" t="s">
        <v>373</v>
      </c>
      <c r="B220" s="20" t="s">
        <v>921</v>
      </c>
      <c r="C220" s="20" t="s">
        <v>375</v>
      </c>
      <c r="D220" s="20" t="s">
        <v>922</v>
      </c>
      <c r="E220" s="20" t="s">
        <v>377</v>
      </c>
      <c r="F220" s="20" t="s">
        <v>923</v>
      </c>
      <c r="G220" s="20" t="s">
        <v>379</v>
      </c>
      <c r="H220" s="20" t="s">
        <v>924</v>
      </c>
      <c r="I220" s="20" t="s">
        <v>381</v>
      </c>
      <c r="J220" s="20" t="s">
        <v>925</v>
      </c>
      <c r="K220" s="20" t="s">
        <v>362</v>
      </c>
      <c r="L220" s="20" t="s">
        <v>400</v>
      </c>
      <c r="M220" s="20" t="s">
        <v>362</v>
      </c>
    </row>
    <row r="221" spans="1:13" x14ac:dyDescent="0.15">
      <c r="A221" s="20">
        <v>634</v>
      </c>
      <c r="B221" s="20" t="e">
        <f>- MuSASHi RT HARC-PRO. Honda</f>
        <v>#NAME?</v>
      </c>
    </row>
    <row r="222" spans="1:13" x14ac:dyDescent="0.15">
      <c r="A222" s="20" t="s">
        <v>926</v>
      </c>
    </row>
    <row r="223" spans="1:13" x14ac:dyDescent="0.15">
      <c r="A223" s="20" t="s">
        <v>361</v>
      </c>
      <c r="B223" s="20" t="s">
        <v>362</v>
      </c>
      <c r="C223" s="20" t="s">
        <v>375</v>
      </c>
      <c r="D223" s="20" t="s">
        <v>927</v>
      </c>
      <c r="E223" s="20" t="s">
        <v>377</v>
      </c>
      <c r="F223" s="20" t="s">
        <v>928</v>
      </c>
      <c r="G223" s="20" t="s">
        <v>379</v>
      </c>
      <c r="H223" s="20" t="s">
        <v>929</v>
      </c>
      <c r="I223" s="20" t="s">
        <v>381</v>
      </c>
      <c r="J223" s="20" t="s">
        <v>930</v>
      </c>
      <c r="K223" s="20" t="s">
        <v>383</v>
      </c>
      <c r="L223" s="20" t="s">
        <v>931</v>
      </c>
    </row>
    <row r="224" spans="1:13" x14ac:dyDescent="0.15">
      <c r="A224" s="20" t="s">
        <v>373</v>
      </c>
      <c r="B224" s="20" t="s">
        <v>932</v>
      </c>
      <c r="C224" s="20" t="s">
        <v>365</v>
      </c>
      <c r="D224" s="20" t="s">
        <v>933</v>
      </c>
      <c r="E224" s="20" t="s">
        <v>367</v>
      </c>
      <c r="F224" s="20" t="s">
        <v>934</v>
      </c>
      <c r="G224" s="20" t="s">
        <v>369</v>
      </c>
      <c r="H224" s="20" t="s">
        <v>935</v>
      </c>
      <c r="I224" s="20" t="s">
        <v>371</v>
      </c>
      <c r="J224" s="20" t="s">
        <v>936</v>
      </c>
      <c r="K224" s="20" t="s">
        <v>397</v>
      </c>
      <c r="L224" s="20" t="s">
        <v>937</v>
      </c>
    </row>
    <row r="225" spans="1:13" x14ac:dyDescent="0.15">
      <c r="A225" s="20" t="s">
        <v>363</v>
      </c>
      <c r="B225" s="20" t="s">
        <v>938</v>
      </c>
      <c r="C225" s="20" t="s">
        <v>362</v>
      </c>
      <c r="D225" s="20" t="s">
        <v>400</v>
      </c>
      <c r="E225" s="20" t="s">
        <v>400</v>
      </c>
      <c r="F225" s="20" t="s">
        <v>400</v>
      </c>
      <c r="G225" s="20" t="s">
        <v>400</v>
      </c>
      <c r="H225" s="20" t="s">
        <v>400</v>
      </c>
      <c r="I225" s="20" t="s">
        <v>400</v>
      </c>
      <c r="J225" s="20" t="s">
        <v>400</v>
      </c>
      <c r="K225" s="20" t="s">
        <v>400</v>
      </c>
      <c r="L225" s="20" t="s">
        <v>400</v>
      </c>
      <c r="M225" s="20" t="s">
        <v>362</v>
      </c>
    </row>
    <row r="226" spans="1:13" x14ac:dyDescent="0.15">
      <c r="A226" s="20">
        <v>807</v>
      </c>
      <c r="B226" s="20" t="s">
        <v>939</v>
      </c>
    </row>
    <row r="227" spans="1:13" x14ac:dyDescent="0.15">
      <c r="A227" s="20" t="s">
        <v>940</v>
      </c>
    </row>
    <row r="228" spans="1:13" x14ac:dyDescent="0.15">
      <c r="A228" s="20" t="s">
        <v>361</v>
      </c>
      <c r="B228" s="20" t="s">
        <v>362</v>
      </c>
      <c r="C228" s="20" t="s">
        <v>373</v>
      </c>
      <c r="D228" s="20" t="s">
        <v>941</v>
      </c>
      <c r="E228" s="20" t="s">
        <v>363</v>
      </c>
      <c r="F228" s="20" t="s">
        <v>942</v>
      </c>
      <c r="G228" s="20" t="s">
        <v>375</v>
      </c>
      <c r="H228" s="20" t="s">
        <v>943</v>
      </c>
      <c r="I228" s="20" t="s">
        <v>362</v>
      </c>
      <c r="J228" s="20" t="s">
        <v>400</v>
      </c>
      <c r="K228" s="20" t="s">
        <v>400</v>
      </c>
      <c r="L228" s="20" t="s">
        <v>400</v>
      </c>
      <c r="M228" s="20" t="s">
        <v>362</v>
      </c>
    </row>
  </sheetData>
  <phoneticPr fontId="17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3"/>
  <sheetViews>
    <sheetView workbookViewId="0">
      <selection activeCell="H10" sqref="H10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352</v>
      </c>
    </row>
    <row r="2" spans="1:8" x14ac:dyDescent="0.15">
      <c r="A2" s="20" t="s">
        <v>353</v>
      </c>
    </row>
    <row r="3" spans="1:8" x14ac:dyDescent="0.15">
      <c r="A3" s="20" t="s">
        <v>354</v>
      </c>
    </row>
    <row r="4" spans="1:8" x14ac:dyDescent="0.15">
      <c r="A4" s="20" t="s">
        <v>7</v>
      </c>
    </row>
    <row r="5" spans="1:8" x14ac:dyDescent="0.15">
      <c r="A5" s="20" t="s">
        <v>944</v>
      </c>
    </row>
    <row r="6" spans="1:8" x14ac:dyDescent="0.15">
      <c r="A6" s="21">
        <v>42848</v>
      </c>
    </row>
    <row r="7" spans="1:8" x14ac:dyDescent="0.15">
      <c r="A7" s="20" t="s">
        <v>356</v>
      </c>
    </row>
    <row r="8" spans="1:8" x14ac:dyDescent="0.15">
      <c r="A8" s="20" t="s">
        <v>357</v>
      </c>
    </row>
    <row r="9" spans="1:8" x14ac:dyDescent="0.15">
      <c r="A9" s="20" t="s">
        <v>358</v>
      </c>
    </row>
    <row r="10" spans="1:8" x14ac:dyDescent="0.15">
      <c r="A10" s="20" t="s">
        <v>359</v>
      </c>
    </row>
    <row r="11" spans="1:8" x14ac:dyDescent="0.15">
      <c r="A11" s="20" t="s">
        <v>945</v>
      </c>
    </row>
    <row r="12" spans="1:8" x14ac:dyDescent="0.15">
      <c r="A12" s="20" t="s">
        <v>946</v>
      </c>
    </row>
    <row r="13" spans="1:8" x14ac:dyDescent="0.15">
      <c r="B13" s="20" t="s">
        <v>947</v>
      </c>
      <c r="C13" s="20" t="s">
        <v>948</v>
      </c>
    </row>
    <row r="14" spans="1:8" x14ac:dyDescent="0.15">
      <c r="B14" s="20" t="s">
        <v>949</v>
      </c>
      <c r="C14" s="20" t="s">
        <v>950</v>
      </c>
      <c r="D14" s="20" t="s">
        <v>951</v>
      </c>
      <c r="E14" s="20" t="s">
        <v>952</v>
      </c>
      <c r="F14" s="20" t="s">
        <v>953</v>
      </c>
      <c r="G14" s="20" t="s">
        <v>954</v>
      </c>
      <c r="H14" s="20" t="s">
        <v>955</v>
      </c>
    </row>
    <row r="15" spans="1:8" x14ac:dyDescent="0.15">
      <c r="A15" s="20" t="s">
        <v>956</v>
      </c>
      <c r="B15" s="20" t="s">
        <v>21</v>
      </c>
      <c r="C15" s="20">
        <v>34.887</v>
      </c>
      <c r="D15" s="20">
        <v>21.609000000000002</v>
      </c>
      <c r="E15" s="20">
        <v>46.395000000000003</v>
      </c>
      <c r="F15" s="20">
        <v>301.89999999999998</v>
      </c>
      <c r="G15" s="20">
        <v>23.19</v>
      </c>
    </row>
    <row r="16" spans="1:8" x14ac:dyDescent="0.15">
      <c r="A16" s="20" t="s">
        <v>957</v>
      </c>
    </row>
    <row r="17" spans="1:8" x14ac:dyDescent="0.15">
      <c r="A17" s="20" t="s">
        <v>958</v>
      </c>
      <c r="B17" s="20" t="s">
        <v>959</v>
      </c>
      <c r="C17" s="20">
        <v>36.088999999999999</v>
      </c>
      <c r="D17" s="20">
        <v>22.527999999999999</v>
      </c>
      <c r="E17" s="20">
        <v>47.798999999999999</v>
      </c>
      <c r="F17" s="20">
        <v>298.8</v>
      </c>
      <c r="G17" s="20">
        <v>23.552</v>
      </c>
      <c r="H17" s="20">
        <v>161.19999999999999</v>
      </c>
    </row>
    <row r="18" spans="1:8" x14ac:dyDescent="0.15">
      <c r="A18" s="20" t="s">
        <v>960</v>
      </c>
      <c r="B18" s="20" t="s">
        <v>961</v>
      </c>
      <c r="C18" s="20">
        <v>35.189</v>
      </c>
      <c r="D18" s="20" t="s">
        <v>962</v>
      </c>
      <c r="E18" s="20">
        <v>47.231000000000002</v>
      </c>
      <c r="F18" s="20">
        <v>298.8</v>
      </c>
      <c r="G18" s="20">
        <v>23.234000000000002</v>
      </c>
      <c r="H18" s="20">
        <v>164.7</v>
      </c>
    </row>
    <row r="19" spans="1:8" x14ac:dyDescent="0.15">
      <c r="A19" s="20" t="s">
        <v>963</v>
      </c>
      <c r="B19" s="20" t="s">
        <v>964</v>
      </c>
      <c r="C19" s="20">
        <v>35.228999999999999</v>
      </c>
      <c r="D19" s="20">
        <v>21.975000000000001</v>
      </c>
      <c r="E19" s="20">
        <v>47.088000000000001</v>
      </c>
      <c r="F19" s="20">
        <v>287.10000000000002</v>
      </c>
      <c r="G19" s="20">
        <v>23.664000000000001</v>
      </c>
      <c r="H19" s="20">
        <v>163.80000000000001</v>
      </c>
    </row>
    <row r="20" spans="1:8" x14ac:dyDescent="0.15">
      <c r="A20" s="20" t="s">
        <v>965</v>
      </c>
      <c r="B20" s="20" t="s">
        <v>966</v>
      </c>
      <c r="C20" s="20">
        <v>35.932000000000002</v>
      </c>
      <c r="D20" s="20" t="s">
        <v>962</v>
      </c>
      <c r="E20" s="20">
        <v>47.317999999999998</v>
      </c>
      <c r="F20" s="20">
        <v>299.8</v>
      </c>
      <c r="G20" s="20">
        <v>23.219000000000001</v>
      </c>
      <c r="H20" s="20">
        <v>163.6</v>
      </c>
    </row>
    <row r="21" spans="1:8" x14ac:dyDescent="0.15">
      <c r="A21" s="20" t="s">
        <v>967</v>
      </c>
      <c r="B21" s="20" t="s">
        <v>968</v>
      </c>
      <c r="C21" s="20">
        <v>34.918999999999997</v>
      </c>
      <c r="D21" s="20">
        <v>21.637</v>
      </c>
      <c r="E21" s="20" t="s">
        <v>969</v>
      </c>
      <c r="F21" s="20">
        <v>300.8</v>
      </c>
      <c r="G21" s="20">
        <v>23.202000000000002</v>
      </c>
      <c r="H21" s="20">
        <v>166.1</v>
      </c>
    </row>
    <row r="22" spans="1:8" x14ac:dyDescent="0.15">
      <c r="A22" s="20" t="s">
        <v>970</v>
      </c>
      <c r="B22" s="20" t="s">
        <v>971</v>
      </c>
      <c r="C22" s="20" t="s">
        <v>972</v>
      </c>
      <c r="D22" s="20">
        <v>21.951000000000001</v>
      </c>
      <c r="E22" s="20">
        <v>46.634</v>
      </c>
      <c r="F22" s="20">
        <v>297.8</v>
      </c>
      <c r="G22" s="20" t="s">
        <v>973</v>
      </c>
      <c r="H22" s="20">
        <v>165.4</v>
      </c>
    </row>
    <row r="23" spans="1:8" x14ac:dyDescent="0.15">
      <c r="A23" s="20" t="s">
        <v>974</v>
      </c>
      <c r="B23" s="20" t="s">
        <v>975</v>
      </c>
      <c r="C23" s="20">
        <v>35.506</v>
      </c>
      <c r="D23" s="20">
        <v>21.754000000000001</v>
      </c>
      <c r="E23" s="20">
        <v>46.621000000000002</v>
      </c>
      <c r="F23" s="20">
        <v>299.8</v>
      </c>
      <c r="G23" s="20">
        <v>23.603000000000002</v>
      </c>
      <c r="H23" s="20">
        <v>164.4</v>
      </c>
    </row>
    <row r="24" spans="1:8" x14ac:dyDescent="0.15">
      <c r="A24" s="20" t="s">
        <v>976</v>
      </c>
      <c r="B24" s="20" t="s">
        <v>977</v>
      </c>
      <c r="C24" s="20">
        <v>35.058999999999997</v>
      </c>
      <c r="D24" s="20">
        <v>21.649000000000001</v>
      </c>
      <c r="E24" s="20">
        <v>46.764000000000003</v>
      </c>
      <c r="F24" s="20">
        <v>298.8</v>
      </c>
      <c r="G24" s="20">
        <v>23.29</v>
      </c>
      <c r="H24" s="20">
        <v>165.3</v>
      </c>
    </row>
    <row r="25" spans="1:8" x14ac:dyDescent="0.15">
      <c r="A25" s="20" t="s">
        <v>978</v>
      </c>
      <c r="B25" s="20" t="s">
        <v>979</v>
      </c>
      <c r="C25" s="20">
        <v>34.917999999999999</v>
      </c>
      <c r="D25" s="20">
        <v>21.696999999999999</v>
      </c>
      <c r="E25" s="20">
        <v>46.68</v>
      </c>
      <c r="F25" s="20" t="s">
        <v>980</v>
      </c>
      <c r="G25" s="20">
        <v>23.276</v>
      </c>
      <c r="H25" s="20">
        <v>165.6</v>
      </c>
    </row>
    <row r="26" spans="1:8" x14ac:dyDescent="0.15">
      <c r="A26" s="20" t="s">
        <v>981</v>
      </c>
      <c r="B26" s="20" t="s">
        <v>982</v>
      </c>
      <c r="C26" s="20">
        <v>35.027999999999999</v>
      </c>
      <c r="D26" s="20">
        <v>21.736000000000001</v>
      </c>
      <c r="E26" s="20">
        <v>47.156999999999996</v>
      </c>
      <c r="F26" s="20" t="s">
        <v>980</v>
      </c>
      <c r="G26" s="20">
        <v>23.45</v>
      </c>
      <c r="H26" s="20">
        <v>164.5</v>
      </c>
    </row>
    <row r="27" spans="1:8" x14ac:dyDescent="0.15">
      <c r="A27" s="20" t="s">
        <v>983</v>
      </c>
      <c r="B27" s="20" t="s">
        <v>984</v>
      </c>
      <c r="C27" s="20" t="s">
        <v>985</v>
      </c>
      <c r="D27" s="20">
        <v>22.542999999999999</v>
      </c>
      <c r="E27" s="20">
        <v>47.276000000000003</v>
      </c>
      <c r="F27" s="20">
        <v>281.5</v>
      </c>
      <c r="G27" s="20">
        <v>24.411999999999999</v>
      </c>
      <c r="H27" s="20">
        <v>46.1</v>
      </c>
    </row>
    <row r="28" spans="1:8" x14ac:dyDescent="0.15">
      <c r="A28" s="20" t="s">
        <v>352</v>
      </c>
    </row>
    <row r="29" spans="1:8" x14ac:dyDescent="0.15">
      <c r="A29" s="20" t="s">
        <v>353</v>
      </c>
    </row>
    <row r="30" spans="1:8" x14ac:dyDescent="0.15">
      <c r="A30" s="20" t="s">
        <v>354</v>
      </c>
    </row>
    <row r="31" spans="1:8" x14ac:dyDescent="0.15">
      <c r="A31" s="20" t="s">
        <v>7</v>
      </c>
    </row>
    <row r="32" spans="1:8" x14ac:dyDescent="0.15">
      <c r="A32" s="20" t="s">
        <v>944</v>
      </c>
    </row>
    <row r="33" spans="1:8" x14ac:dyDescent="0.15">
      <c r="A33" s="21">
        <v>42848</v>
      </c>
    </row>
    <row r="34" spans="1:8" x14ac:dyDescent="0.15">
      <c r="A34" s="20" t="s">
        <v>356</v>
      </c>
    </row>
    <row r="35" spans="1:8" x14ac:dyDescent="0.15">
      <c r="A35" s="20" t="s">
        <v>357</v>
      </c>
    </row>
    <row r="36" spans="1:8" x14ac:dyDescent="0.15">
      <c r="A36" s="20" t="s">
        <v>358</v>
      </c>
    </row>
    <row r="37" spans="1:8" x14ac:dyDescent="0.15">
      <c r="A37" s="20" t="s">
        <v>986</v>
      </c>
    </row>
    <row r="38" spans="1:8" x14ac:dyDescent="0.15">
      <c r="A38" s="20" t="s">
        <v>987</v>
      </c>
    </row>
    <row r="39" spans="1:8" x14ac:dyDescent="0.15">
      <c r="A39" s="20" t="s">
        <v>988</v>
      </c>
    </row>
    <row r="40" spans="1:8" x14ac:dyDescent="0.15">
      <c r="B40" s="20" t="s">
        <v>947</v>
      </c>
      <c r="C40" s="20" t="s">
        <v>989</v>
      </c>
    </row>
    <row r="41" spans="1:8" x14ac:dyDescent="0.15">
      <c r="B41" s="20" t="s">
        <v>949</v>
      </c>
      <c r="C41" s="20" t="s">
        <v>950</v>
      </c>
      <c r="D41" s="20" t="s">
        <v>951</v>
      </c>
      <c r="E41" s="20" t="s">
        <v>952</v>
      </c>
      <c r="F41" s="20" t="s">
        <v>953</v>
      </c>
      <c r="G41" s="20" t="s">
        <v>954</v>
      </c>
      <c r="H41" s="20" t="s">
        <v>955</v>
      </c>
    </row>
    <row r="42" spans="1:8" x14ac:dyDescent="0.15">
      <c r="A42" s="20" t="s">
        <v>956</v>
      </c>
      <c r="B42" s="20" t="s">
        <v>41</v>
      </c>
      <c r="C42" s="20">
        <v>35.316000000000003</v>
      </c>
      <c r="D42" s="20">
        <v>21.951000000000001</v>
      </c>
      <c r="E42" s="20">
        <v>46.938000000000002</v>
      </c>
      <c r="F42" s="20">
        <v>302.89999999999998</v>
      </c>
      <c r="G42" s="20">
        <v>23.594000000000001</v>
      </c>
    </row>
    <row r="43" spans="1:8" x14ac:dyDescent="0.15">
      <c r="A43" s="20" t="s">
        <v>957</v>
      </c>
    </row>
    <row r="44" spans="1:8" x14ac:dyDescent="0.15">
      <c r="A44" s="20" t="s">
        <v>958</v>
      </c>
      <c r="B44" s="20" t="s">
        <v>990</v>
      </c>
      <c r="C44" s="20">
        <v>37.238999999999997</v>
      </c>
      <c r="D44" s="20">
        <v>23.433</v>
      </c>
      <c r="E44" s="20">
        <v>49.837000000000003</v>
      </c>
      <c r="F44" s="20">
        <v>294.8</v>
      </c>
      <c r="G44" s="20">
        <v>24.306999999999999</v>
      </c>
      <c r="H44" s="20">
        <v>155.4</v>
      </c>
    </row>
    <row r="45" spans="1:8" x14ac:dyDescent="0.15">
      <c r="A45" s="20" t="s">
        <v>960</v>
      </c>
      <c r="B45" s="20" t="s">
        <v>991</v>
      </c>
      <c r="C45" s="20">
        <v>35.936</v>
      </c>
      <c r="D45" s="20">
        <v>22.393000000000001</v>
      </c>
      <c r="E45" s="20">
        <v>47.969000000000001</v>
      </c>
      <c r="F45" s="20">
        <v>295.8</v>
      </c>
      <c r="G45" s="20">
        <v>23.948</v>
      </c>
      <c r="H45" s="20">
        <v>160.9</v>
      </c>
    </row>
    <row r="46" spans="1:8" x14ac:dyDescent="0.15">
      <c r="A46" s="20" t="s">
        <v>963</v>
      </c>
      <c r="B46" s="20" t="s">
        <v>992</v>
      </c>
      <c r="C46" s="20">
        <v>35.622999999999998</v>
      </c>
      <c r="D46" s="20">
        <v>22.18</v>
      </c>
      <c r="E46" s="20">
        <v>48.353999999999999</v>
      </c>
      <c r="F46" s="20">
        <v>299.8</v>
      </c>
      <c r="G46" s="20">
        <v>23.797000000000001</v>
      </c>
      <c r="H46" s="20">
        <v>161.30000000000001</v>
      </c>
    </row>
    <row r="47" spans="1:8" x14ac:dyDescent="0.15">
      <c r="A47" s="20" t="s">
        <v>965</v>
      </c>
      <c r="B47" s="20" t="s">
        <v>993</v>
      </c>
      <c r="C47" s="20">
        <v>35.442999999999998</v>
      </c>
      <c r="D47" s="20">
        <v>22.097999999999999</v>
      </c>
      <c r="E47" s="20">
        <v>47.524000000000001</v>
      </c>
      <c r="F47" s="20">
        <v>299.8</v>
      </c>
      <c r="G47" s="20" t="s">
        <v>994</v>
      </c>
      <c r="H47" s="20">
        <v>162.9</v>
      </c>
    </row>
    <row r="48" spans="1:8" x14ac:dyDescent="0.15">
      <c r="A48" s="20" t="s">
        <v>967</v>
      </c>
      <c r="B48" s="20" t="s">
        <v>995</v>
      </c>
      <c r="C48" s="20" t="s">
        <v>996</v>
      </c>
      <c r="D48" s="20">
        <v>26.663</v>
      </c>
      <c r="E48" s="20">
        <v>51.268999999999998</v>
      </c>
      <c r="F48" s="20">
        <v>288.89999999999998</v>
      </c>
      <c r="G48" s="20">
        <v>25.795999999999999</v>
      </c>
      <c r="H48" s="20">
        <v>84</v>
      </c>
    </row>
    <row r="49" spans="1:8" x14ac:dyDescent="0.15">
      <c r="A49" s="20" t="s">
        <v>970</v>
      </c>
      <c r="B49" s="20" t="s">
        <v>997</v>
      </c>
      <c r="C49" s="20">
        <v>37.726999999999997</v>
      </c>
      <c r="D49" s="20">
        <v>23.029</v>
      </c>
      <c r="E49" s="20">
        <v>48.6</v>
      </c>
      <c r="F49" s="20">
        <v>294.8</v>
      </c>
      <c r="G49" s="20">
        <v>24.442</v>
      </c>
      <c r="H49" s="20">
        <v>156.6</v>
      </c>
    </row>
    <row r="50" spans="1:8" x14ac:dyDescent="0.15">
      <c r="A50" s="20" t="s">
        <v>974</v>
      </c>
      <c r="B50" s="20" t="s">
        <v>998</v>
      </c>
      <c r="C50" s="20">
        <v>35.978999999999999</v>
      </c>
      <c r="D50" s="20">
        <v>22.329000000000001</v>
      </c>
      <c r="E50" s="20">
        <v>48.460999999999999</v>
      </c>
      <c r="F50" s="20">
        <v>298.8</v>
      </c>
      <c r="G50" s="20">
        <v>23.79</v>
      </c>
      <c r="H50" s="20">
        <v>160.5</v>
      </c>
    </row>
    <row r="51" spans="1:8" x14ac:dyDescent="0.15">
      <c r="A51" s="20" t="s">
        <v>976</v>
      </c>
      <c r="B51" s="20" t="s">
        <v>999</v>
      </c>
      <c r="C51" s="20">
        <v>35.539000000000001</v>
      </c>
      <c r="D51" s="20">
        <v>22.045000000000002</v>
      </c>
      <c r="E51" s="20">
        <v>47.749000000000002</v>
      </c>
      <c r="F51" s="20">
        <v>298.8</v>
      </c>
      <c r="G51" s="20">
        <v>23.754000000000001</v>
      </c>
      <c r="H51" s="20">
        <v>162.30000000000001</v>
      </c>
    </row>
    <row r="52" spans="1:8" x14ac:dyDescent="0.15">
      <c r="A52" s="20" t="s">
        <v>978</v>
      </c>
      <c r="B52" s="20" t="s">
        <v>1000</v>
      </c>
      <c r="C52" s="20">
        <v>35.451000000000001</v>
      </c>
      <c r="D52" s="20">
        <v>22.190999999999999</v>
      </c>
      <c r="E52" s="20">
        <v>48.408000000000001</v>
      </c>
      <c r="F52" s="20">
        <v>296.8</v>
      </c>
      <c r="G52" s="20">
        <v>23.725000000000001</v>
      </c>
      <c r="H52" s="20">
        <v>161.5</v>
      </c>
    </row>
    <row r="53" spans="1:8" x14ac:dyDescent="0.15">
      <c r="A53" s="20" t="s">
        <v>981</v>
      </c>
      <c r="B53" s="20" t="s">
        <v>1001</v>
      </c>
      <c r="C53" s="20">
        <v>35.380000000000003</v>
      </c>
      <c r="D53" s="20">
        <v>22.047999999999998</v>
      </c>
      <c r="E53" s="20">
        <v>47.405999999999999</v>
      </c>
      <c r="F53" s="20">
        <v>299.8</v>
      </c>
      <c r="G53" s="20">
        <v>23.7</v>
      </c>
      <c r="H53" s="20">
        <v>163</v>
      </c>
    </row>
    <row r="54" spans="1:8" x14ac:dyDescent="0.15">
      <c r="A54" s="20" t="s">
        <v>983</v>
      </c>
      <c r="B54" s="20" t="s">
        <v>1002</v>
      </c>
      <c r="C54" s="20">
        <v>35.421999999999997</v>
      </c>
      <c r="D54" s="20" t="s">
        <v>1003</v>
      </c>
      <c r="E54" s="20">
        <v>47.238999999999997</v>
      </c>
      <c r="F54" s="20">
        <v>299.8</v>
      </c>
      <c r="G54" s="20">
        <v>24.021999999999998</v>
      </c>
      <c r="H54" s="20">
        <v>162.9</v>
      </c>
    </row>
    <row r="55" spans="1:8" x14ac:dyDescent="0.15">
      <c r="A55" s="20" t="s">
        <v>1004</v>
      </c>
      <c r="B55" s="20" t="s">
        <v>1005</v>
      </c>
      <c r="C55" s="20" t="s">
        <v>1006</v>
      </c>
      <c r="D55" s="20">
        <v>21.966000000000001</v>
      </c>
      <c r="E55" s="20" t="s">
        <v>1007</v>
      </c>
      <c r="F55" s="20" t="s">
        <v>1008</v>
      </c>
      <c r="G55" s="20">
        <v>23.768999999999998</v>
      </c>
      <c r="H55" s="20">
        <v>163.69999999999999</v>
      </c>
    </row>
    <row r="56" spans="1:8" x14ac:dyDescent="0.15">
      <c r="A56" s="20" t="s">
        <v>352</v>
      </c>
    </row>
    <row r="57" spans="1:8" x14ac:dyDescent="0.15">
      <c r="A57" s="20" t="s">
        <v>353</v>
      </c>
    </row>
    <row r="58" spans="1:8" x14ac:dyDescent="0.15">
      <c r="A58" s="20" t="s">
        <v>354</v>
      </c>
    </row>
    <row r="59" spans="1:8" x14ac:dyDescent="0.15">
      <c r="A59" s="20" t="s">
        <v>7</v>
      </c>
    </row>
    <row r="60" spans="1:8" x14ac:dyDescent="0.15">
      <c r="A60" s="20" t="s">
        <v>944</v>
      </c>
    </row>
    <row r="61" spans="1:8" x14ac:dyDescent="0.15">
      <c r="A61" s="21">
        <v>42848</v>
      </c>
    </row>
    <row r="62" spans="1:8" x14ac:dyDescent="0.15">
      <c r="A62" s="20" t="s">
        <v>356</v>
      </c>
    </row>
    <row r="63" spans="1:8" x14ac:dyDescent="0.15">
      <c r="A63" s="20" t="s">
        <v>357</v>
      </c>
    </row>
    <row r="64" spans="1:8" x14ac:dyDescent="0.15">
      <c r="A64" s="20" t="s">
        <v>358</v>
      </c>
    </row>
    <row r="65" spans="1:8" x14ac:dyDescent="0.15">
      <c r="A65" s="20" t="s">
        <v>1009</v>
      </c>
    </row>
    <row r="66" spans="1:8" x14ac:dyDescent="0.15">
      <c r="A66" s="20" t="s">
        <v>1010</v>
      </c>
    </row>
    <row r="67" spans="1:8" x14ac:dyDescent="0.15">
      <c r="A67" s="20" t="s">
        <v>1011</v>
      </c>
    </row>
    <row r="68" spans="1:8" x14ac:dyDescent="0.15">
      <c r="B68" s="20" t="s">
        <v>947</v>
      </c>
      <c r="C68" s="20" t="s">
        <v>1012</v>
      </c>
    </row>
    <row r="69" spans="1:8" x14ac:dyDescent="0.15">
      <c r="B69" s="20" t="s">
        <v>949</v>
      </c>
      <c r="C69" s="20" t="s">
        <v>950</v>
      </c>
      <c r="D69" s="20" t="s">
        <v>951</v>
      </c>
      <c r="E69" s="20" t="s">
        <v>952</v>
      </c>
      <c r="F69" s="20" t="s">
        <v>953</v>
      </c>
      <c r="G69" s="20" t="s">
        <v>954</v>
      </c>
      <c r="H69" s="20" t="s">
        <v>955</v>
      </c>
    </row>
    <row r="70" spans="1:8" x14ac:dyDescent="0.15">
      <c r="A70" s="20" t="s">
        <v>956</v>
      </c>
      <c r="B70" s="20" t="s">
        <v>73</v>
      </c>
      <c r="C70" s="20">
        <v>35.313000000000002</v>
      </c>
      <c r="D70" s="20">
        <v>22.013999999999999</v>
      </c>
      <c r="E70" s="20">
        <v>47.255000000000003</v>
      </c>
      <c r="F70" s="20">
        <v>295.8</v>
      </c>
      <c r="G70" s="20">
        <v>23.888999999999999</v>
      </c>
    </row>
    <row r="71" spans="1:8" x14ac:dyDescent="0.15">
      <c r="A71" s="20" t="s">
        <v>957</v>
      </c>
    </row>
    <row r="72" spans="1:8" x14ac:dyDescent="0.15">
      <c r="A72" s="20" t="s">
        <v>958</v>
      </c>
      <c r="B72" s="20" t="s">
        <v>1013</v>
      </c>
      <c r="C72" s="20" t="s">
        <v>1014</v>
      </c>
      <c r="D72" s="20">
        <v>25.51</v>
      </c>
      <c r="E72" s="20">
        <v>51.433</v>
      </c>
      <c r="F72" s="20">
        <v>263.8</v>
      </c>
      <c r="G72" s="20">
        <v>26.097999999999999</v>
      </c>
      <c r="H72" s="20">
        <v>60.7</v>
      </c>
    </row>
    <row r="73" spans="1:8" x14ac:dyDescent="0.15">
      <c r="A73" s="20" t="s">
        <v>960</v>
      </c>
      <c r="B73" s="20" t="s">
        <v>1015</v>
      </c>
      <c r="C73" s="20">
        <v>37.325000000000003</v>
      </c>
      <c r="D73" s="20">
        <v>23.170999999999999</v>
      </c>
      <c r="E73" s="20">
        <v>48.761000000000003</v>
      </c>
      <c r="F73" s="20">
        <v>285.2</v>
      </c>
      <c r="G73" s="20">
        <v>26.105</v>
      </c>
      <c r="H73" s="20">
        <v>154.80000000000001</v>
      </c>
    </row>
    <row r="74" spans="1:8" x14ac:dyDescent="0.15">
      <c r="A74" s="20" t="s">
        <v>963</v>
      </c>
      <c r="B74" s="20" t="s">
        <v>1016</v>
      </c>
      <c r="C74" s="20" t="s">
        <v>1017</v>
      </c>
      <c r="D74" s="20">
        <v>24.045000000000002</v>
      </c>
      <c r="E74" s="20">
        <v>49.381999999999998</v>
      </c>
      <c r="F74" s="20">
        <v>286.10000000000002</v>
      </c>
      <c r="G74" s="20">
        <v>25.064</v>
      </c>
      <c r="H74" s="20">
        <v>62.8</v>
      </c>
    </row>
    <row r="75" spans="1:8" x14ac:dyDescent="0.15">
      <c r="A75" s="20" t="s">
        <v>965</v>
      </c>
      <c r="B75" s="20" t="s">
        <v>1018</v>
      </c>
      <c r="C75" s="20">
        <v>36.563000000000002</v>
      </c>
      <c r="D75" s="20">
        <v>22.474</v>
      </c>
      <c r="E75" s="20">
        <v>47.896999999999998</v>
      </c>
      <c r="F75" s="20">
        <v>292.8</v>
      </c>
      <c r="G75" s="20">
        <v>24.341000000000001</v>
      </c>
      <c r="H75" s="20">
        <v>159.6</v>
      </c>
    </row>
    <row r="76" spans="1:8" x14ac:dyDescent="0.15">
      <c r="A76" s="20" t="s">
        <v>967</v>
      </c>
      <c r="B76" s="20" t="s">
        <v>1019</v>
      </c>
      <c r="C76" s="20">
        <v>35.722000000000001</v>
      </c>
      <c r="D76" s="20">
        <v>22.036000000000001</v>
      </c>
      <c r="E76" s="20">
        <v>47.598999999999997</v>
      </c>
      <c r="F76" s="20" t="s">
        <v>1020</v>
      </c>
      <c r="G76" s="20">
        <v>24.244</v>
      </c>
      <c r="H76" s="20">
        <v>161.69999999999999</v>
      </c>
    </row>
    <row r="77" spans="1:8" x14ac:dyDescent="0.15">
      <c r="A77" s="20" t="s">
        <v>970</v>
      </c>
      <c r="B77" s="20" t="s">
        <v>1021</v>
      </c>
      <c r="C77" s="20" t="s">
        <v>1022</v>
      </c>
      <c r="D77" s="20">
        <v>22.030999999999999</v>
      </c>
      <c r="E77" s="20" t="s">
        <v>1023</v>
      </c>
      <c r="F77" s="20">
        <v>293.8</v>
      </c>
      <c r="G77" s="20">
        <v>23.981000000000002</v>
      </c>
      <c r="H77" s="20">
        <v>163</v>
      </c>
    </row>
    <row r="78" spans="1:8" x14ac:dyDescent="0.15">
      <c r="A78" s="20" t="s">
        <v>974</v>
      </c>
      <c r="B78" s="20" t="s">
        <v>1024</v>
      </c>
      <c r="C78" s="20" t="s">
        <v>1025</v>
      </c>
      <c r="D78" s="20">
        <v>24.193999999999999</v>
      </c>
      <c r="E78" s="20">
        <v>48.588999999999999</v>
      </c>
      <c r="F78" s="20">
        <v>281.5</v>
      </c>
      <c r="G78" s="20">
        <v>24.638000000000002</v>
      </c>
      <c r="H78" s="20">
        <v>80.2</v>
      </c>
    </row>
    <row r="79" spans="1:8" x14ac:dyDescent="0.15">
      <c r="A79" s="20" t="s">
        <v>976</v>
      </c>
      <c r="B79" s="20" t="s">
        <v>1026</v>
      </c>
      <c r="C79" s="20">
        <v>35.737000000000002</v>
      </c>
      <c r="D79" s="20" t="s">
        <v>1027</v>
      </c>
      <c r="E79" s="20">
        <v>47.676000000000002</v>
      </c>
      <c r="F79" s="20">
        <v>293.8</v>
      </c>
      <c r="G79" s="20" t="s">
        <v>1028</v>
      </c>
      <c r="H79" s="20">
        <v>162</v>
      </c>
    </row>
    <row r="80" spans="1:8" x14ac:dyDescent="0.15">
      <c r="A80" s="20" t="s">
        <v>978</v>
      </c>
      <c r="B80" s="20" t="s">
        <v>1029</v>
      </c>
      <c r="C80" s="20">
        <v>37.713000000000001</v>
      </c>
      <c r="D80" s="20">
        <v>22.227</v>
      </c>
      <c r="E80" s="20">
        <v>48.865000000000002</v>
      </c>
      <c r="F80" s="20">
        <v>290.89999999999998</v>
      </c>
      <c r="G80" s="20">
        <v>24.178999999999998</v>
      </c>
      <c r="H80" s="20">
        <v>157.6</v>
      </c>
    </row>
    <row r="81" spans="1:8" x14ac:dyDescent="0.15">
      <c r="A81" s="20" t="s">
        <v>352</v>
      </c>
    </row>
    <row r="82" spans="1:8" x14ac:dyDescent="0.15">
      <c r="A82" s="20" t="s">
        <v>353</v>
      </c>
    </row>
    <row r="83" spans="1:8" x14ac:dyDescent="0.15">
      <c r="A83" s="20" t="s">
        <v>354</v>
      </c>
    </row>
    <row r="84" spans="1:8" x14ac:dyDescent="0.15">
      <c r="A84" s="20" t="s">
        <v>7</v>
      </c>
    </row>
    <row r="85" spans="1:8" x14ac:dyDescent="0.15">
      <c r="A85" s="20" t="s">
        <v>944</v>
      </c>
    </row>
    <row r="86" spans="1:8" x14ac:dyDescent="0.15">
      <c r="A86" s="21">
        <v>42848</v>
      </c>
    </row>
    <row r="87" spans="1:8" x14ac:dyDescent="0.15">
      <c r="A87" s="20" t="s">
        <v>356</v>
      </c>
    </row>
    <row r="88" spans="1:8" x14ac:dyDescent="0.15">
      <c r="A88" s="20" t="s">
        <v>357</v>
      </c>
    </row>
    <row r="89" spans="1:8" x14ac:dyDescent="0.15">
      <c r="A89" s="20" t="s">
        <v>358</v>
      </c>
    </row>
    <row r="90" spans="1:8" x14ac:dyDescent="0.15">
      <c r="A90" s="20" t="s">
        <v>1030</v>
      </c>
    </row>
    <row r="91" spans="1:8" x14ac:dyDescent="0.15">
      <c r="A91" s="20" t="s">
        <v>1031</v>
      </c>
    </row>
    <row r="92" spans="1:8" x14ac:dyDescent="0.15">
      <c r="A92" s="20" t="s">
        <v>1032</v>
      </c>
    </row>
    <row r="93" spans="1:8" x14ac:dyDescent="0.15">
      <c r="B93" s="20" t="s">
        <v>947</v>
      </c>
      <c r="C93" s="20" t="s">
        <v>1033</v>
      </c>
    </row>
    <row r="94" spans="1:8" x14ac:dyDescent="0.15">
      <c r="B94" s="20" t="s">
        <v>949</v>
      </c>
      <c r="C94" s="20" t="s">
        <v>950</v>
      </c>
      <c r="D94" s="20" t="s">
        <v>951</v>
      </c>
      <c r="E94" s="20" t="s">
        <v>952</v>
      </c>
      <c r="F94" s="20" t="s">
        <v>953</v>
      </c>
      <c r="G94" s="20" t="s">
        <v>954</v>
      </c>
      <c r="H94" s="20" t="s">
        <v>955</v>
      </c>
    </row>
    <row r="95" spans="1:8" x14ac:dyDescent="0.15">
      <c r="A95" s="20" t="s">
        <v>956</v>
      </c>
      <c r="B95" s="20" t="s">
        <v>54</v>
      </c>
      <c r="C95" s="20">
        <v>35.393000000000001</v>
      </c>
      <c r="D95" s="20">
        <v>21.925999999999998</v>
      </c>
      <c r="E95" s="20">
        <v>47.15</v>
      </c>
      <c r="F95" s="20">
        <v>302.89999999999998</v>
      </c>
      <c r="G95" s="20">
        <v>23.466999999999999</v>
      </c>
    </row>
    <row r="96" spans="1:8" x14ac:dyDescent="0.15">
      <c r="A96" s="20" t="s">
        <v>957</v>
      </c>
    </row>
    <row r="97" spans="1:8" x14ac:dyDescent="0.15">
      <c r="A97" s="20" t="s">
        <v>958</v>
      </c>
      <c r="B97" s="20" t="s">
        <v>1034</v>
      </c>
      <c r="C97" s="20">
        <v>37.113999999999997</v>
      </c>
      <c r="D97" s="20">
        <v>22.645</v>
      </c>
      <c r="E97" s="20">
        <v>48.3</v>
      </c>
      <c r="F97" s="20">
        <v>298.8</v>
      </c>
      <c r="G97" s="20">
        <v>23.846</v>
      </c>
      <c r="H97" s="20">
        <v>158.9</v>
      </c>
    </row>
    <row r="98" spans="1:8" x14ac:dyDescent="0.15">
      <c r="A98" s="20" t="s">
        <v>960</v>
      </c>
      <c r="B98" s="20" t="s">
        <v>1035</v>
      </c>
      <c r="C98" s="20">
        <v>36.090000000000003</v>
      </c>
      <c r="D98" s="20">
        <v>22.231000000000002</v>
      </c>
      <c r="E98" s="20">
        <v>48.185000000000002</v>
      </c>
      <c r="F98" s="20">
        <v>287.10000000000002</v>
      </c>
      <c r="G98" s="20">
        <v>24.097999999999999</v>
      </c>
      <c r="H98" s="20">
        <v>160.5</v>
      </c>
    </row>
    <row r="99" spans="1:8" x14ac:dyDescent="0.15">
      <c r="A99" s="20" t="s">
        <v>963</v>
      </c>
      <c r="B99" s="20" t="s">
        <v>1036</v>
      </c>
      <c r="C99" s="20">
        <v>35.491</v>
      </c>
      <c r="D99" s="20">
        <v>21.978000000000002</v>
      </c>
      <c r="E99" s="20">
        <v>47.177999999999997</v>
      </c>
      <c r="F99" s="20">
        <v>301.89999999999998</v>
      </c>
      <c r="G99" s="20">
        <v>24.177</v>
      </c>
      <c r="H99" s="20">
        <v>162.69999999999999</v>
      </c>
    </row>
    <row r="100" spans="1:8" x14ac:dyDescent="0.15">
      <c r="A100" s="20" t="s">
        <v>965</v>
      </c>
      <c r="B100" s="20" t="s">
        <v>1002</v>
      </c>
      <c r="C100" s="20">
        <v>35.720999999999997</v>
      </c>
      <c r="D100" s="20">
        <v>21.994</v>
      </c>
      <c r="E100" s="20" t="s">
        <v>1037</v>
      </c>
      <c r="F100" s="20">
        <v>301.89999999999998</v>
      </c>
      <c r="G100" s="20">
        <v>23.768999999999998</v>
      </c>
      <c r="H100" s="20">
        <v>162.9</v>
      </c>
    </row>
    <row r="101" spans="1:8" x14ac:dyDescent="0.15">
      <c r="A101" s="20" t="s">
        <v>967</v>
      </c>
      <c r="B101" s="20" t="s">
        <v>1038</v>
      </c>
      <c r="C101" s="20" t="s">
        <v>1039</v>
      </c>
      <c r="D101" s="20">
        <v>23.148</v>
      </c>
      <c r="E101" s="20">
        <v>48.033000000000001</v>
      </c>
      <c r="F101" s="20">
        <v>297.8</v>
      </c>
      <c r="G101" s="20">
        <v>23.797000000000001</v>
      </c>
      <c r="H101" s="20">
        <v>44.8</v>
      </c>
    </row>
    <row r="102" spans="1:8" x14ac:dyDescent="0.15">
      <c r="A102" s="20" t="s">
        <v>970</v>
      </c>
      <c r="B102" s="20" t="s">
        <v>1040</v>
      </c>
      <c r="C102" s="20">
        <v>35.796999999999997</v>
      </c>
      <c r="D102" s="20">
        <v>22.157</v>
      </c>
      <c r="E102" s="20">
        <v>47.761000000000003</v>
      </c>
      <c r="F102" s="20">
        <v>299.8</v>
      </c>
      <c r="G102" s="20">
        <v>23.652999999999999</v>
      </c>
      <c r="H102" s="20">
        <v>162</v>
      </c>
    </row>
    <row r="103" spans="1:8" x14ac:dyDescent="0.15">
      <c r="A103" s="20" t="s">
        <v>974</v>
      </c>
      <c r="B103" s="20" t="s">
        <v>1041</v>
      </c>
      <c r="C103" s="20">
        <v>35.536000000000001</v>
      </c>
      <c r="D103" s="20" t="s">
        <v>1042</v>
      </c>
      <c r="E103" s="20">
        <v>47.363999999999997</v>
      </c>
      <c r="F103" s="20">
        <v>300.8</v>
      </c>
      <c r="G103" s="20">
        <v>23.696999999999999</v>
      </c>
      <c r="H103" s="20">
        <v>163</v>
      </c>
    </row>
    <row r="104" spans="1:8" x14ac:dyDescent="0.15">
      <c r="A104" s="20" t="s">
        <v>976</v>
      </c>
      <c r="B104" s="20" t="s">
        <v>1043</v>
      </c>
      <c r="C104" s="20">
        <v>35.704999999999998</v>
      </c>
      <c r="D104" s="20">
        <v>22.033999999999999</v>
      </c>
      <c r="E104" s="20">
        <v>47.838999999999999</v>
      </c>
      <c r="F104" s="20">
        <v>299.8</v>
      </c>
      <c r="G104" s="20">
        <v>23.75</v>
      </c>
      <c r="H104" s="20">
        <v>162</v>
      </c>
    </row>
    <row r="105" spans="1:8" x14ac:dyDescent="0.15">
      <c r="A105" s="20" t="s">
        <v>978</v>
      </c>
      <c r="B105" s="20" t="s">
        <v>1044</v>
      </c>
      <c r="C105" s="20" t="s">
        <v>1045</v>
      </c>
      <c r="D105" s="20">
        <v>22.2</v>
      </c>
      <c r="E105" s="20">
        <v>47.411999999999999</v>
      </c>
      <c r="F105" s="20">
        <v>300.8</v>
      </c>
      <c r="G105" s="20" t="s">
        <v>1046</v>
      </c>
      <c r="H105" s="20">
        <v>80.7</v>
      </c>
    </row>
    <row r="106" spans="1:8" x14ac:dyDescent="0.15">
      <c r="A106" s="20" t="s">
        <v>981</v>
      </c>
      <c r="B106" s="20" t="s">
        <v>1047</v>
      </c>
      <c r="C106" s="20" t="s">
        <v>1048</v>
      </c>
      <c r="D106" s="20">
        <v>21.963000000000001</v>
      </c>
      <c r="E106" s="20">
        <v>47.396000000000001</v>
      </c>
      <c r="F106" s="20" t="s">
        <v>1008</v>
      </c>
      <c r="G106" s="20">
        <v>24.283000000000001</v>
      </c>
      <c r="H106" s="20">
        <v>162.4</v>
      </c>
    </row>
    <row r="107" spans="1:8" x14ac:dyDescent="0.15">
      <c r="A107" s="20" t="s">
        <v>352</v>
      </c>
    </row>
    <row r="108" spans="1:8" x14ac:dyDescent="0.15">
      <c r="A108" s="20" t="s">
        <v>353</v>
      </c>
    </row>
    <row r="109" spans="1:8" x14ac:dyDescent="0.15">
      <c r="A109" s="20" t="s">
        <v>354</v>
      </c>
    </row>
    <row r="110" spans="1:8" x14ac:dyDescent="0.15">
      <c r="A110" s="20" t="s">
        <v>7</v>
      </c>
    </row>
    <row r="111" spans="1:8" x14ac:dyDescent="0.15">
      <c r="A111" s="20" t="s">
        <v>944</v>
      </c>
    </row>
    <row r="112" spans="1:8" x14ac:dyDescent="0.15">
      <c r="A112" s="21">
        <v>42848</v>
      </c>
    </row>
    <row r="113" spans="1:8" x14ac:dyDescent="0.15">
      <c r="A113" s="20" t="s">
        <v>356</v>
      </c>
    </row>
    <row r="114" spans="1:8" x14ac:dyDescent="0.15">
      <c r="A114" s="20" t="s">
        <v>357</v>
      </c>
    </row>
    <row r="115" spans="1:8" x14ac:dyDescent="0.15">
      <c r="A115" s="20" t="s">
        <v>358</v>
      </c>
    </row>
    <row r="116" spans="1:8" x14ac:dyDescent="0.15">
      <c r="A116" s="20" t="s">
        <v>1049</v>
      </c>
    </row>
    <row r="117" spans="1:8" x14ac:dyDescent="0.15">
      <c r="A117" s="20" t="s">
        <v>1050</v>
      </c>
    </row>
    <row r="118" spans="1:8" x14ac:dyDescent="0.15">
      <c r="A118" s="20" t="s">
        <v>1051</v>
      </c>
    </row>
    <row r="119" spans="1:8" x14ac:dyDescent="0.15">
      <c r="B119" s="20" t="s">
        <v>947</v>
      </c>
      <c r="C119" s="20" t="s">
        <v>1052</v>
      </c>
    </row>
    <row r="120" spans="1:8" x14ac:dyDescent="0.15">
      <c r="B120" s="20" t="s">
        <v>949</v>
      </c>
      <c r="C120" s="20" t="s">
        <v>950</v>
      </c>
      <c r="D120" s="20" t="s">
        <v>951</v>
      </c>
      <c r="E120" s="20" t="s">
        <v>952</v>
      </c>
      <c r="F120" s="20" t="s">
        <v>953</v>
      </c>
      <c r="G120" s="20" t="s">
        <v>954</v>
      </c>
      <c r="H120" s="20" t="s">
        <v>955</v>
      </c>
    </row>
    <row r="121" spans="1:8" x14ac:dyDescent="0.15">
      <c r="A121" s="20" t="s">
        <v>956</v>
      </c>
      <c r="B121" s="20" t="s">
        <v>132</v>
      </c>
      <c r="C121" s="20">
        <v>36.134999999999998</v>
      </c>
      <c r="D121" s="20">
        <v>22.257999999999999</v>
      </c>
      <c r="E121" s="20">
        <v>48.439</v>
      </c>
      <c r="F121" s="20">
        <v>286.10000000000002</v>
      </c>
      <c r="G121" s="20">
        <v>24.489000000000001</v>
      </c>
    </row>
    <row r="122" spans="1:8" x14ac:dyDescent="0.15">
      <c r="A122" s="20" t="s">
        <v>957</v>
      </c>
    </row>
    <row r="123" spans="1:8" x14ac:dyDescent="0.15">
      <c r="A123" s="20" t="s">
        <v>958</v>
      </c>
      <c r="B123" s="20" t="s">
        <v>1053</v>
      </c>
      <c r="C123" s="20" t="s">
        <v>1054</v>
      </c>
      <c r="D123" s="20">
        <v>28.047000000000001</v>
      </c>
      <c r="E123" s="20">
        <v>57.786000000000001</v>
      </c>
      <c r="F123" s="20">
        <v>269.39999999999998</v>
      </c>
      <c r="G123" s="20">
        <v>26.716000000000001</v>
      </c>
      <c r="H123" s="20">
        <v>54.6</v>
      </c>
    </row>
    <row r="124" spans="1:8" x14ac:dyDescent="0.15">
      <c r="A124" s="20" t="s">
        <v>960</v>
      </c>
      <c r="B124" s="20" t="s">
        <v>1055</v>
      </c>
      <c r="C124" s="20">
        <v>39.262</v>
      </c>
      <c r="D124" s="20">
        <v>23.048999999999999</v>
      </c>
      <c r="E124" s="20">
        <v>49.308</v>
      </c>
      <c r="F124" s="20">
        <v>283.39999999999998</v>
      </c>
      <c r="G124" s="20">
        <v>24.852</v>
      </c>
      <c r="H124" s="20">
        <v>153.6</v>
      </c>
    </row>
    <row r="125" spans="1:8" x14ac:dyDescent="0.15">
      <c r="A125" s="20" t="s">
        <v>963</v>
      </c>
      <c r="B125" s="20" t="s">
        <v>1056</v>
      </c>
      <c r="C125" s="20" t="s">
        <v>1057</v>
      </c>
      <c r="D125" s="20">
        <v>26.853000000000002</v>
      </c>
      <c r="E125" s="20">
        <v>58.713000000000001</v>
      </c>
      <c r="F125" s="20">
        <v>277.10000000000002</v>
      </c>
      <c r="G125" s="20">
        <v>26.433</v>
      </c>
      <c r="H125" s="20">
        <v>55.1</v>
      </c>
    </row>
    <row r="126" spans="1:8" x14ac:dyDescent="0.15">
      <c r="A126" s="20" t="s">
        <v>965</v>
      </c>
      <c r="B126" s="20" t="s">
        <v>1058</v>
      </c>
      <c r="C126" s="20">
        <v>40.503999999999998</v>
      </c>
      <c r="D126" s="20">
        <v>24.317</v>
      </c>
      <c r="E126" s="20">
        <v>50.540999999999997</v>
      </c>
      <c r="F126" s="20">
        <v>284.3</v>
      </c>
      <c r="G126" s="20">
        <v>24.96</v>
      </c>
      <c r="H126" s="20">
        <v>149.30000000000001</v>
      </c>
    </row>
    <row r="127" spans="1:8" x14ac:dyDescent="0.15">
      <c r="A127" s="20" t="s">
        <v>967</v>
      </c>
      <c r="B127" s="20" t="s">
        <v>1059</v>
      </c>
      <c r="C127" s="20">
        <v>37.121000000000002</v>
      </c>
      <c r="D127" s="20">
        <v>22.571000000000002</v>
      </c>
      <c r="E127" s="20">
        <v>50.536000000000001</v>
      </c>
      <c r="F127" s="20" t="s">
        <v>1060</v>
      </c>
      <c r="G127" s="20">
        <v>25.047000000000001</v>
      </c>
      <c r="H127" s="20">
        <v>154.9</v>
      </c>
    </row>
    <row r="128" spans="1:8" x14ac:dyDescent="0.15">
      <c r="A128" s="20" t="s">
        <v>970</v>
      </c>
      <c r="B128" s="20" t="s">
        <v>1061</v>
      </c>
      <c r="C128" s="20">
        <v>37.104999999999997</v>
      </c>
      <c r="D128" s="20">
        <v>22.294</v>
      </c>
      <c r="E128" s="20">
        <v>49.332000000000001</v>
      </c>
      <c r="F128" s="20">
        <v>283.39999999999998</v>
      </c>
      <c r="G128" s="20">
        <v>24.771000000000001</v>
      </c>
      <c r="H128" s="20">
        <v>157</v>
      </c>
    </row>
    <row r="129" spans="1:8" x14ac:dyDescent="0.15">
      <c r="A129" s="20" t="s">
        <v>974</v>
      </c>
      <c r="B129" s="20" t="s">
        <v>1062</v>
      </c>
      <c r="C129" s="20">
        <v>36.515999999999998</v>
      </c>
      <c r="D129" s="20" t="s">
        <v>1063</v>
      </c>
      <c r="E129" s="20">
        <v>48.606000000000002</v>
      </c>
      <c r="F129" s="20">
        <v>282.39999999999998</v>
      </c>
      <c r="G129" s="20" t="s">
        <v>1064</v>
      </c>
      <c r="H129" s="20">
        <v>158.9</v>
      </c>
    </row>
    <row r="130" spans="1:8" x14ac:dyDescent="0.15">
      <c r="A130" s="20" t="s">
        <v>976</v>
      </c>
      <c r="B130" s="20" t="s">
        <v>1065</v>
      </c>
      <c r="C130" s="20">
        <v>36.268999999999998</v>
      </c>
      <c r="D130" s="20">
        <v>22.364000000000001</v>
      </c>
      <c r="E130" s="20">
        <v>48.478999999999999</v>
      </c>
      <c r="F130" s="20">
        <v>284.3</v>
      </c>
      <c r="G130" s="20">
        <v>24.667999999999999</v>
      </c>
      <c r="H130" s="20">
        <v>159</v>
      </c>
    </row>
    <row r="131" spans="1:8" x14ac:dyDescent="0.15">
      <c r="A131" s="20" t="s">
        <v>978</v>
      </c>
      <c r="B131" s="20" t="s">
        <v>1066</v>
      </c>
      <c r="C131" s="20" t="s">
        <v>1067</v>
      </c>
      <c r="D131" s="20">
        <v>22.398</v>
      </c>
      <c r="E131" s="20" t="s">
        <v>1068</v>
      </c>
      <c r="F131" s="20">
        <v>281.5</v>
      </c>
      <c r="G131" s="20">
        <v>24.576000000000001</v>
      </c>
      <c r="H131" s="20">
        <v>159.30000000000001</v>
      </c>
    </row>
    <row r="132" spans="1:8" x14ac:dyDescent="0.15">
      <c r="A132" s="20" t="s">
        <v>352</v>
      </c>
    </row>
    <row r="133" spans="1:8" x14ac:dyDescent="0.15">
      <c r="A133" s="20" t="s">
        <v>353</v>
      </c>
    </row>
    <row r="134" spans="1:8" x14ac:dyDescent="0.15">
      <c r="A134" s="20" t="s">
        <v>354</v>
      </c>
    </row>
    <row r="135" spans="1:8" x14ac:dyDescent="0.15">
      <c r="A135" s="20" t="s">
        <v>7</v>
      </c>
    </row>
    <row r="136" spans="1:8" x14ac:dyDescent="0.15">
      <c r="A136" s="20" t="s">
        <v>944</v>
      </c>
    </row>
    <row r="137" spans="1:8" x14ac:dyDescent="0.15">
      <c r="A137" s="21">
        <v>42848</v>
      </c>
    </row>
    <row r="138" spans="1:8" x14ac:dyDescent="0.15">
      <c r="A138" s="20" t="s">
        <v>356</v>
      </c>
    </row>
    <row r="139" spans="1:8" x14ac:dyDescent="0.15">
      <c r="A139" s="20" t="s">
        <v>357</v>
      </c>
    </row>
    <row r="140" spans="1:8" x14ac:dyDescent="0.15">
      <c r="A140" s="20" t="s">
        <v>358</v>
      </c>
    </row>
    <row r="141" spans="1:8" x14ac:dyDescent="0.15">
      <c r="A141" s="20" t="s">
        <v>1069</v>
      </c>
    </row>
    <row r="142" spans="1:8" x14ac:dyDescent="0.15">
      <c r="A142" s="20" t="s">
        <v>1070</v>
      </c>
    </row>
    <row r="143" spans="1:8" x14ac:dyDescent="0.15">
      <c r="A143" s="20" t="s">
        <v>1071</v>
      </c>
    </row>
    <row r="144" spans="1:8" x14ac:dyDescent="0.15">
      <c r="B144" s="20" t="s">
        <v>947</v>
      </c>
      <c r="C144" s="20" t="s">
        <v>1072</v>
      </c>
    </row>
    <row r="145" spans="1:8" x14ac:dyDescent="0.15">
      <c r="B145" s="20" t="s">
        <v>949</v>
      </c>
      <c r="C145" s="20" t="s">
        <v>950</v>
      </c>
      <c r="D145" s="20" t="s">
        <v>951</v>
      </c>
      <c r="E145" s="20" t="s">
        <v>952</v>
      </c>
      <c r="F145" s="20" t="s">
        <v>953</v>
      </c>
      <c r="G145" s="20" t="s">
        <v>954</v>
      </c>
      <c r="H145" s="20" t="s">
        <v>955</v>
      </c>
    </row>
    <row r="146" spans="1:8" x14ac:dyDescent="0.15">
      <c r="A146" s="20" t="s">
        <v>956</v>
      </c>
      <c r="B146" s="20" t="s">
        <v>189</v>
      </c>
      <c r="C146" s="20">
        <v>36.729999999999997</v>
      </c>
      <c r="D146" s="20">
        <v>22.707999999999998</v>
      </c>
      <c r="E146" s="20">
        <v>48.704000000000001</v>
      </c>
      <c r="F146" s="20">
        <v>288.89999999999998</v>
      </c>
      <c r="G146" s="20">
        <v>24.495999999999999</v>
      </c>
    </row>
    <row r="147" spans="1:8" x14ac:dyDescent="0.15">
      <c r="A147" s="20" t="s">
        <v>957</v>
      </c>
    </row>
    <row r="148" spans="1:8" x14ac:dyDescent="0.15">
      <c r="A148" s="20" t="s">
        <v>958</v>
      </c>
      <c r="B148" s="20" t="s">
        <v>1073</v>
      </c>
      <c r="C148" s="20">
        <v>36.954000000000001</v>
      </c>
      <c r="D148" s="20">
        <v>22.835999999999999</v>
      </c>
      <c r="E148" s="20">
        <v>49.195</v>
      </c>
      <c r="F148" s="20">
        <v>286.10000000000002</v>
      </c>
      <c r="G148" s="20">
        <v>24.757000000000001</v>
      </c>
      <c r="H148" s="20">
        <v>156.69999999999999</v>
      </c>
    </row>
    <row r="149" spans="1:8" x14ac:dyDescent="0.15">
      <c r="A149" s="20" t="s">
        <v>960</v>
      </c>
      <c r="B149" s="20" t="s">
        <v>1074</v>
      </c>
      <c r="C149" s="20" t="s">
        <v>1075</v>
      </c>
      <c r="D149" s="20" t="s">
        <v>1076</v>
      </c>
      <c r="E149" s="20">
        <v>48.725999999999999</v>
      </c>
      <c r="F149" s="20" t="s">
        <v>1077</v>
      </c>
      <c r="G149" s="20" t="s">
        <v>1078</v>
      </c>
      <c r="H149" s="20">
        <v>158</v>
      </c>
    </row>
    <row r="150" spans="1:8" x14ac:dyDescent="0.15">
      <c r="A150" s="20" t="s">
        <v>963</v>
      </c>
      <c r="B150" s="20" t="s">
        <v>1079</v>
      </c>
      <c r="C150" s="20" t="s">
        <v>1080</v>
      </c>
      <c r="D150" s="20">
        <v>23.663</v>
      </c>
      <c r="E150" s="20">
        <v>49.625</v>
      </c>
      <c r="F150" s="20">
        <v>287.10000000000002</v>
      </c>
      <c r="G150" s="20">
        <v>24.917999999999999</v>
      </c>
      <c r="H150" s="20">
        <v>57.6</v>
      </c>
    </row>
    <row r="151" spans="1:8" x14ac:dyDescent="0.15">
      <c r="A151" s="20" t="s">
        <v>965</v>
      </c>
      <c r="B151" s="20" t="s">
        <v>1081</v>
      </c>
      <c r="C151" s="20">
        <v>36.83</v>
      </c>
      <c r="D151" s="20">
        <v>23.199000000000002</v>
      </c>
      <c r="E151" s="20">
        <v>49.088999999999999</v>
      </c>
      <c r="F151" s="20">
        <v>286.10000000000002</v>
      </c>
      <c r="G151" s="20">
        <v>24.818999999999999</v>
      </c>
      <c r="H151" s="20">
        <v>156.5</v>
      </c>
    </row>
    <row r="152" spans="1:8" x14ac:dyDescent="0.15">
      <c r="A152" s="20" t="s">
        <v>967</v>
      </c>
      <c r="B152" s="20" t="s">
        <v>1082</v>
      </c>
      <c r="D152" s="20">
        <v>23.797000000000001</v>
      </c>
      <c r="E152" s="20">
        <v>50.503</v>
      </c>
      <c r="F152" s="20">
        <v>263.8</v>
      </c>
      <c r="G152" s="20">
        <v>25.826000000000001</v>
      </c>
      <c r="H152" s="20">
        <v>77.900000000000006</v>
      </c>
    </row>
    <row r="153" spans="1:8" x14ac:dyDescent="0.15">
      <c r="A153" s="20" t="s">
        <v>970</v>
      </c>
      <c r="B153" s="20" t="s">
        <v>1083</v>
      </c>
      <c r="C153" s="20">
        <v>37.575000000000003</v>
      </c>
      <c r="D153" s="20">
        <v>23.346</v>
      </c>
      <c r="E153" s="20">
        <v>49.551000000000002</v>
      </c>
      <c r="F153" s="20">
        <v>280.60000000000002</v>
      </c>
      <c r="G153" s="20">
        <v>24.974</v>
      </c>
      <c r="H153" s="20">
        <v>154.69999999999999</v>
      </c>
    </row>
    <row r="154" spans="1:8" x14ac:dyDescent="0.15">
      <c r="A154" s="20" t="s">
        <v>974</v>
      </c>
      <c r="B154" s="20" t="s">
        <v>1084</v>
      </c>
      <c r="C154" s="20">
        <v>37.029000000000003</v>
      </c>
      <c r="D154" s="20">
        <v>22.992000000000001</v>
      </c>
      <c r="E154" s="20">
        <v>49.587000000000003</v>
      </c>
      <c r="F154" s="20">
        <v>278.89999999999998</v>
      </c>
      <c r="G154" s="20">
        <v>25.143999999999998</v>
      </c>
      <c r="H154" s="20">
        <v>155.5</v>
      </c>
    </row>
    <row r="155" spans="1:8" x14ac:dyDescent="0.15">
      <c r="A155" s="20" t="s">
        <v>976</v>
      </c>
      <c r="B155" s="20" t="s">
        <v>1085</v>
      </c>
      <c r="C155" s="20">
        <v>37.348999999999997</v>
      </c>
      <c r="D155" s="20">
        <v>22.805</v>
      </c>
      <c r="E155" s="20">
        <v>50.27</v>
      </c>
      <c r="F155" s="20">
        <v>283.39999999999998</v>
      </c>
      <c r="G155" s="20">
        <v>24.678999999999998</v>
      </c>
      <c r="H155" s="20">
        <v>155.1</v>
      </c>
    </row>
    <row r="156" spans="1:8" x14ac:dyDescent="0.15">
      <c r="A156" s="20" t="s">
        <v>978</v>
      </c>
      <c r="B156" s="20" t="s">
        <v>1086</v>
      </c>
      <c r="C156" s="20">
        <v>36.752000000000002</v>
      </c>
      <c r="D156" s="20">
        <v>22.841000000000001</v>
      </c>
      <c r="E156" s="20" t="s">
        <v>1087</v>
      </c>
      <c r="F156" s="20">
        <v>281.5</v>
      </c>
      <c r="G156" s="20">
        <v>24.797000000000001</v>
      </c>
      <c r="H156" s="20">
        <v>157.4</v>
      </c>
    </row>
    <row r="157" spans="1:8" x14ac:dyDescent="0.15">
      <c r="A157" s="20" t="s">
        <v>981</v>
      </c>
      <c r="B157" s="20" t="s">
        <v>1088</v>
      </c>
      <c r="C157" s="20">
        <v>36.776000000000003</v>
      </c>
      <c r="D157" s="20">
        <v>22.853000000000002</v>
      </c>
      <c r="E157" s="20">
        <v>48.969000000000001</v>
      </c>
      <c r="F157" s="20">
        <v>281.5</v>
      </c>
      <c r="G157" s="20">
        <v>24.776</v>
      </c>
      <c r="H157" s="20">
        <v>157.1</v>
      </c>
    </row>
    <row r="158" spans="1:8" x14ac:dyDescent="0.15">
      <c r="A158" s="20" t="s">
        <v>352</v>
      </c>
    </row>
    <row r="159" spans="1:8" x14ac:dyDescent="0.15">
      <c r="A159" s="20" t="s">
        <v>353</v>
      </c>
    </row>
    <row r="160" spans="1:8" x14ac:dyDescent="0.15">
      <c r="A160" s="20" t="s">
        <v>354</v>
      </c>
    </row>
    <row r="161" spans="1:8" x14ac:dyDescent="0.15">
      <c r="A161" s="20" t="s">
        <v>7</v>
      </c>
    </row>
    <row r="162" spans="1:8" x14ac:dyDescent="0.15">
      <c r="A162" s="20" t="s">
        <v>944</v>
      </c>
    </row>
    <row r="163" spans="1:8" x14ac:dyDescent="0.15">
      <c r="A163" s="21">
        <v>42848</v>
      </c>
    </row>
    <row r="164" spans="1:8" x14ac:dyDescent="0.15">
      <c r="A164" s="20" t="s">
        <v>356</v>
      </c>
    </row>
    <row r="165" spans="1:8" x14ac:dyDescent="0.15">
      <c r="A165" s="20" t="s">
        <v>357</v>
      </c>
    </row>
    <row r="166" spans="1:8" x14ac:dyDescent="0.15">
      <c r="A166" s="20" t="s">
        <v>358</v>
      </c>
    </row>
    <row r="167" spans="1:8" x14ac:dyDescent="0.15">
      <c r="A167" s="20" t="s">
        <v>1089</v>
      </c>
    </row>
    <row r="168" spans="1:8" x14ac:dyDescent="0.15">
      <c r="A168" s="20" t="s">
        <v>1090</v>
      </c>
    </row>
    <row r="169" spans="1:8" x14ac:dyDescent="0.15">
      <c r="A169" s="20" t="s">
        <v>1091</v>
      </c>
    </row>
    <row r="170" spans="1:8" x14ac:dyDescent="0.15">
      <c r="B170" s="20" t="s">
        <v>947</v>
      </c>
      <c r="C170" s="20" t="s">
        <v>1092</v>
      </c>
    </row>
    <row r="171" spans="1:8" x14ac:dyDescent="0.15">
      <c r="B171" s="20" t="s">
        <v>949</v>
      </c>
      <c r="C171" s="20" t="s">
        <v>950</v>
      </c>
      <c r="D171" s="20" t="s">
        <v>951</v>
      </c>
      <c r="E171" s="20" t="s">
        <v>952</v>
      </c>
      <c r="F171" s="20" t="s">
        <v>953</v>
      </c>
      <c r="G171" s="20" t="s">
        <v>954</v>
      </c>
      <c r="H171" s="20" t="s">
        <v>955</v>
      </c>
    </row>
    <row r="172" spans="1:8" x14ac:dyDescent="0.15">
      <c r="A172" s="20" t="s">
        <v>956</v>
      </c>
      <c r="B172" s="20" t="s">
        <v>102</v>
      </c>
      <c r="C172" s="20">
        <v>35.902999999999999</v>
      </c>
      <c r="D172" s="20">
        <v>22.085000000000001</v>
      </c>
      <c r="E172" s="20">
        <v>47.715000000000003</v>
      </c>
      <c r="F172" s="20">
        <v>294.8</v>
      </c>
      <c r="G172" s="20">
        <v>24.149000000000001</v>
      </c>
    </row>
    <row r="173" spans="1:8" x14ac:dyDescent="0.15">
      <c r="A173" s="20" t="s">
        <v>957</v>
      </c>
    </row>
    <row r="174" spans="1:8" x14ac:dyDescent="0.15">
      <c r="A174" s="20" t="s">
        <v>958</v>
      </c>
      <c r="B174" s="20" t="s">
        <v>1093</v>
      </c>
      <c r="C174" s="20" t="s">
        <v>1094</v>
      </c>
      <c r="D174" s="20">
        <v>23.062999999999999</v>
      </c>
      <c r="E174" s="20">
        <v>49.54</v>
      </c>
      <c r="F174" s="20" t="s">
        <v>1095</v>
      </c>
      <c r="G174" s="20">
        <v>24.792000000000002</v>
      </c>
      <c r="H174" s="20">
        <v>76.400000000000006</v>
      </c>
    </row>
    <row r="175" spans="1:8" x14ac:dyDescent="0.15">
      <c r="A175" s="20" t="s">
        <v>960</v>
      </c>
      <c r="B175" s="20" t="s">
        <v>1096</v>
      </c>
      <c r="C175" s="20">
        <v>36.667000000000002</v>
      </c>
      <c r="D175" s="20">
        <v>22.513999999999999</v>
      </c>
      <c r="E175" s="20">
        <v>49.69</v>
      </c>
      <c r="F175" s="20">
        <v>288.89999999999998</v>
      </c>
      <c r="G175" s="20">
        <v>25.059000000000001</v>
      </c>
      <c r="H175" s="20">
        <v>156.5</v>
      </c>
    </row>
    <row r="176" spans="1:8" x14ac:dyDescent="0.15">
      <c r="A176" s="20" t="s">
        <v>963</v>
      </c>
      <c r="B176" s="20" t="s">
        <v>1097</v>
      </c>
      <c r="C176" s="20">
        <v>36.582000000000001</v>
      </c>
      <c r="D176" s="20">
        <v>22.515999999999998</v>
      </c>
      <c r="E176" s="20">
        <v>49.128</v>
      </c>
      <c r="F176" s="20">
        <v>287.10000000000002</v>
      </c>
      <c r="G176" s="20">
        <v>24.574999999999999</v>
      </c>
      <c r="H176" s="20">
        <v>157.80000000000001</v>
      </c>
    </row>
    <row r="177" spans="1:8" x14ac:dyDescent="0.15">
      <c r="A177" s="20" t="s">
        <v>965</v>
      </c>
      <c r="B177" s="20" t="s">
        <v>1098</v>
      </c>
      <c r="C177" s="20" t="s">
        <v>1099</v>
      </c>
      <c r="D177" s="20">
        <v>22.832999999999998</v>
      </c>
      <c r="E177" s="20">
        <v>48.576999999999998</v>
      </c>
      <c r="F177" s="20">
        <v>287.10000000000002</v>
      </c>
      <c r="G177" s="20">
        <v>24.164000000000001</v>
      </c>
      <c r="H177" s="20">
        <v>77.900000000000006</v>
      </c>
    </row>
    <row r="178" spans="1:8" x14ac:dyDescent="0.15">
      <c r="A178" s="20" t="s">
        <v>967</v>
      </c>
      <c r="B178" s="20" t="s">
        <v>1100</v>
      </c>
      <c r="C178" s="20">
        <v>35.951999999999998</v>
      </c>
      <c r="D178" s="20">
        <v>22.29</v>
      </c>
      <c r="E178" s="20">
        <v>48.055</v>
      </c>
      <c r="F178" s="20">
        <v>291.8</v>
      </c>
      <c r="G178" s="20">
        <v>24.164000000000001</v>
      </c>
      <c r="H178" s="20">
        <v>160.6</v>
      </c>
    </row>
    <row r="179" spans="1:8" x14ac:dyDescent="0.15">
      <c r="A179" s="20" t="s">
        <v>970</v>
      </c>
      <c r="B179" s="20" t="s">
        <v>1101</v>
      </c>
      <c r="C179" s="20">
        <v>35.956000000000003</v>
      </c>
      <c r="D179" s="20" t="s">
        <v>1102</v>
      </c>
      <c r="E179" s="20" t="s">
        <v>1103</v>
      </c>
      <c r="F179" s="20">
        <v>292.8</v>
      </c>
      <c r="G179" s="20">
        <v>24.363</v>
      </c>
      <c r="H179" s="20">
        <v>161</v>
      </c>
    </row>
    <row r="180" spans="1:8" x14ac:dyDescent="0.15">
      <c r="A180" s="20" t="s">
        <v>974</v>
      </c>
      <c r="B180" s="20" t="s">
        <v>1104</v>
      </c>
      <c r="C180" s="20">
        <v>36.198999999999998</v>
      </c>
      <c r="D180" s="20">
        <v>22.117000000000001</v>
      </c>
      <c r="E180" s="20">
        <v>47.997</v>
      </c>
      <c r="F180" s="20">
        <v>291.8</v>
      </c>
      <c r="G180" s="20" t="s">
        <v>1105</v>
      </c>
      <c r="H180" s="20">
        <v>160.6</v>
      </c>
    </row>
    <row r="181" spans="1:8" x14ac:dyDescent="0.15">
      <c r="A181" s="20" t="s">
        <v>976</v>
      </c>
      <c r="B181" s="20" t="s">
        <v>1106</v>
      </c>
      <c r="C181" s="20" t="s">
        <v>1107</v>
      </c>
      <c r="D181" s="20">
        <v>22.437000000000001</v>
      </c>
      <c r="E181" s="20">
        <v>48.131</v>
      </c>
      <c r="F181" s="20">
        <v>288</v>
      </c>
      <c r="G181" s="20">
        <v>24.155999999999999</v>
      </c>
      <c r="H181" s="20">
        <v>71.8</v>
      </c>
    </row>
    <row r="182" spans="1:8" x14ac:dyDescent="0.15">
      <c r="A182" s="20" t="s">
        <v>978</v>
      </c>
      <c r="B182" s="20" t="s">
        <v>1108</v>
      </c>
      <c r="C182" s="20" t="s">
        <v>1109</v>
      </c>
      <c r="D182" s="20">
        <v>22.204000000000001</v>
      </c>
      <c r="E182" s="20">
        <v>48.307000000000002</v>
      </c>
      <c r="F182" s="20">
        <v>291.8</v>
      </c>
      <c r="G182" s="20">
        <v>24.364000000000001</v>
      </c>
      <c r="H182" s="20">
        <v>160.19999999999999</v>
      </c>
    </row>
    <row r="183" spans="1:8" x14ac:dyDescent="0.15">
      <c r="A183" s="20" t="s">
        <v>352</v>
      </c>
    </row>
    <row r="184" spans="1:8" x14ac:dyDescent="0.15">
      <c r="A184" s="20" t="s">
        <v>353</v>
      </c>
    </row>
    <row r="185" spans="1:8" x14ac:dyDescent="0.15">
      <c r="A185" s="20" t="s">
        <v>354</v>
      </c>
    </row>
    <row r="186" spans="1:8" x14ac:dyDescent="0.15">
      <c r="A186" s="20" t="s">
        <v>7</v>
      </c>
    </row>
    <row r="187" spans="1:8" x14ac:dyDescent="0.15">
      <c r="A187" s="20" t="s">
        <v>944</v>
      </c>
    </row>
    <row r="188" spans="1:8" x14ac:dyDescent="0.15">
      <c r="A188" s="21">
        <v>42848</v>
      </c>
    </row>
    <row r="189" spans="1:8" x14ac:dyDescent="0.15">
      <c r="A189" s="20" t="s">
        <v>356</v>
      </c>
    </row>
    <row r="190" spans="1:8" x14ac:dyDescent="0.15">
      <c r="A190" s="20" t="s">
        <v>357</v>
      </c>
    </row>
    <row r="191" spans="1:8" x14ac:dyDescent="0.15">
      <c r="A191" s="20" t="s">
        <v>358</v>
      </c>
    </row>
    <row r="192" spans="1:8" x14ac:dyDescent="0.15">
      <c r="A192" s="20" t="s">
        <v>1110</v>
      </c>
    </row>
    <row r="193" spans="1:8" x14ac:dyDescent="0.15">
      <c r="A193" s="20" t="s">
        <v>1111</v>
      </c>
    </row>
    <row r="194" spans="1:8" x14ac:dyDescent="0.15">
      <c r="A194" s="20" t="s">
        <v>1112</v>
      </c>
    </row>
    <row r="195" spans="1:8" x14ac:dyDescent="0.15">
      <c r="B195" s="20" t="s">
        <v>947</v>
      </c>
      <c r="C195" s="20" t="s">
        <v>1113</v>
      </c>
    </row>
    <row r="196" spans="1:8" x14ac:dyDescent="0.15">
      <c r="B196" s="20" t="s">
        <v>949</v>
      </c>
      <c r="C196" s="20" t="s">
        <v>950</v>
      </c>
      <c r="D196" s="20" t="s">
        <v>951</v>
      </c>
      <c r="E196" s="20" t="s">
        <v>952</v>
      </c>
      <c r="F196" s="20" t="s">
        <v>953</v>
      </c>
      <c r="G196" s="20" t="s">
        <v>954</v>
      </c>
      <c r="H196" s="20" t="s">
        <v>955</v>
      </c>
    </row>
    <row r="197" spans="1:8" x14ac:dyDescent="0.15">
      <c r="A197" s="20" t="s">
        <v>956</v>
      </c>
      <c r="B197" s="20" t="s">
        <v>195</v>
      </c>
      <c r="C197" s="20">
        <v>36.322000000000003</v>
      </c>
      <c r="D197" s="20">
        <v>22.631</v>
      </c>
      <c r="E197" s="20">
        <v>48.984000000000002</v>
      </c>
      <c r="F197" s="20">
        <v>291.8</v>
      </c>
      <c r="G197" s="20">
        <v>24.334</v>
      </c>
    </row>
    <row r="198" spans="1:8" x14ac:dyDescent="0.15">
      <c r="A198" s="20" t="s">
        <v>957</v>
      </c>
    </row>
    <row r="199" spans="1:8" x14ac:dyDescent="0.15">
      <c r="A199" s="20" t="s">
        <v>958</v>
      </c>
      <c r="B199" s="20" t="s">
        <v>1114</v>
      </c>
      <c r="C199" s="20">
        <v>37.188000000000002</v>
      </c>
      <c r="D199" s="20">
        <v>22.905999999999999</v>
      </c>
      <c r="E199" s="20">
        <v>49.594000000000001</v>
      </c>
      <c r="F199" s="20">
        <v>289.89999999999998</v>
      </c>
      <c r="G199" s="20">
        <v>24.664000000000001</v>
      </c>
      <c r="H199" s="20">
        <v>156</v>
      </c>
    </row>
    <row r="200" spans="1:8" x14ac:dyDescent="0.15">
      <c r="A200" s="20" t="s">
        <v>960</v>
      </c>
      <c r="B200" s="20" t="s">
        <v>1115</v>
      </c>
      <c r="C200" s="20">
        <v>37.332999999999998</v>
      </c>
      <c r="D200" s="20">
        <v>23.163</v>
      </c>
      <c r="E200" s="20">
        <v>49.350999999999999</v>
      </c>
      <c r="F200" s="20">
        <v>289.89999999999998</v>
      </c>
      <c r="G200" s="20" t="s">
        <v>1116</v>
      </c>
      <c r="H200" s="20">
        <v>156.19999999999999</v>
      </c>
    </row>
    <row r="201" spans="1:8" x14ac:dyDescent="0.15">
      <c r="A201" s="20" t="s">
        <v>963</v>
      </c>
      <c r="B201" s="20" t="s">
        <v>1117</v>
      </c>
      <c r="C201" s="20">
        <v>36.42</v>
      </c>
      <c r="D201" s="20">
        <v>22.706</v>
      </c>
      <c r="E201" s="20">
        <v>49.304000000000002</v>
      </c>
      <c r="F201" s="20" t="s">
        <v>1118</v>
      </c>
      <c r="G201" s="20">
        <v>24.623000000000001</v>
      </c>
      <c r="H201" s="20">
        <v>157.5</v>
      </c>
    </row>
    <row r="202" spans="1:8" x14ac:dyDescent="0.15">
      <c r="A202" s="20" t="s">
        <v>965</v>
      </c>
      <c r="B202" s="20" t="s">
        <v>1119</v>
      </c>
      <c r="C202" s="20" t="s">
        <v>1120</v>
      </c>
      <c r="D202" s="20">
        <v>22.640999999999998</v>
      </c>
      <c r="E202" s="20">
        <v>49.222999999999999</v>
      </c>
      <c r="F202" s="20" t="s">
        <v>1118</v>
      </c>
      <c r="G202" s="20">
        <v>24.638000000000002</v>
      </c>
      <c r="H202" s="20">
        <v>157.80000000000001</v>
      </c>
    </row>
    <row r="203" spans="1:8" x14ac:dyDescent="0.15">
      <c r="A203" s="20" t="s">
        <v>967</v>
      </c>
      <c r="B203" s="20" t="s">
        <v>1121</v>
      </c>
      <c r="C203" s="20" t="s">
        <v>1122</v>
      </c>
      <c r="D203" s="20">
        <v>23.228000000000002</v>
      </c>
      <c r="E203" s="20">
        <v>49.866</v>
      </c>
      <c r="F203" s="20">
        <v>288.89999999999998</v>
      </c>
      <c r="G203" s="20">
        <v>24.69</v>
      </c>
      <c r="H203" s="20">
        <v>72.5</v>
      </c>
    </row>
    <row r="204" spans="1:8" x14ac:dyDescent="0.15">
      <c r="A204" s="20" t="s">
        <v>970</v>
      </c>
      <c r="B204" s="20" t="s">
        <v>1123</v>
      </c>
      <c r="C204" s="20">
        <v>36.588000000000001</v>
      </c>
      <c r="D204" s="20" t="s">
        <v>1124</v>
      </c>
      <c r="E204" s="20">
        <v>49.648000000000003</v>
      </c>
      <c r="F204" s="20">
        <v>288.89999999999998</v>
      </c>
      <c r="G204" s="20">
        <v>24.925999999999998</v>
      </c>
      <c r="H204" s="20">
        <v>156.6</v>
      </c>
    </row>
    <row r="205" spans="1:8" x14ac:dyDescent="0.15">
      <c r="A205" s="20" t="s">
        <v>974</v>
      </c>
      <c r="B205" s="20" t="s">
        <v>1125</v>
      </c>
      <c r="C205" s="20" t="s">
        <v>1126</v>
      </c>
      <c r="D205" s="20">
        <v>23.192</v>
      </c>
      <c r="E205" s="20">
        <v>49.686</v>
      </c>
      <c r="F205" s="20">
        <v>281.5</v>
      </c>
      <c r="G205" s="20">
        <v>26.013999999999999</v>
      </c>
      <c r="H205" s="20">
        <v>54.6</v>
      </c>
    </row>
    <row r="206" spans="1:8" x14ac:dyDescent="0.15">
      <c r="A206" s="20" t="s">
        <v>976</v>
      </c>
      <c r="B206" s="20" t="s">
        <v>1127</v>
      </c>
      <c r="C206" s="20">
        <v>36.591999999999999</v>
      </c>
      <c r="D206" s="20">
        <v>23.059000000000001</v>
      </c>
      <c r="E206" s="20">
        <v>49.515999999999998</v>
      </c>
      <c r="F206" s="20">
        <v>290.89999999999998</v>
      </c>
      <c r="G206" s="20">
        <v>24.800999999999998</v>
      </c>
      <c r="H206" s="20">
        <v>156.4</v>
      </c>
    </row>
    <row r="207" spans="1:8" x14ac:dyDescent="0.15">
      <c r="A207" s="20" t="s">
        <v>978</v>
      </c>
      <c r="B207" s="20" t="s">
        <v>1128</v>
      </c>
      <c r="C207" s="20">
        <v>36.720999999999997</v>
      </c>
      <c r="D207" s="20">
        <v>22.888999999999999</v>
      </c>
      <c r="E207" s="20">
        <v>49.216999999999999</v>
      </c>
      <c r="F207" s="20">
        <v>288.89999999999998</v>
      </c>
      <c r="G207" s="20">
        <v>25.018000000000001</v>
      </c>
      <c r="H207" s="20">
        <v>156.6</v>
      </c>
    </row>
    <row r="208" spans="1:8" x14ac:dyDescent="0.15">
      <c r="A208" s="20" t="s">
        <v>981</v>
      </c>
      <c r="B208" s="20" t="s">
        <v>1129</v>
      </c>
      <c r="C208" s="20">
        <v>36.658000000000001</v>
      </c>
      <c r="D208" s="20">
        <v>22.882000000000001</v>
      </c>
      <c r="E208" s="20" t="s">
        <v>1130</v>
      </c>
      <c r="F208" s="20">
        <v>290.89999999999998</v>
      </c>
      <c r="G208" s="20">
        <v>24.542000000000002</v>
      </c>
      <c r="H208" s="20">
        <v>157.5</v>
      </c>
    </row>
    <row r="209" spans="1:8" x14ac:dyDescent="0.15">
      <c r="A209" s="20" t="s">
        <v>352</v>
      </c>
    </row>
    <row r="210" spans="1:8" x14ac:dyDescent="0.15">
      <c r="A210" s="20" t="s">
        <v>353</v>
      </c>
    </row>
    <row r="211" spans="1:8" x14ac:dyDescent="0.15">
      <c r="A211" s="20" t="s">
        <v>354</v>
      </c>
    </row>
    <row r="212" spans="1:8" x14ac:dyDescent="0.15">
      <c r="A212" s="20" t="s">
        <v>7</v>
      </c>
    </row>
    <row r="213" spans="1:8" x14ac:dyDescent="0.15">
      <c r="A213" s="20" t="s">
        <v>944</v>
      </c>
    </row>
    <row r="214" spans="1:8" x14ac:dyDescent="0.15">
      <c r="A214" s="21">
        <v>42848</v>
      </c>
    </row>
    <row r="215" spans="1:8" x14ac:dyDescent="0.15">
      <c r="A215" s="20" t="s">
        <v>356</v>
      </c>
    </row>
    <row r="216" spans="1:8" x14ac:dyDescent="0.15">
      <c r="A216" s="20" t="s">
        <v>357</v>
      </c>
    </row>
    <row r="217" spans="1:8" x14ac:dyDescent="0.15">
      <c r="A217" s="20" t="s">
        <v>358</v>
      </c>
    </row>
    <row r="218" spans="1:8" x14ac:dyDescent="0.15">
      <c r="A218" s="20" t="s">
        <v>1131</v>
      </c>
    </row>
    <row r="219" spans="1:8" x14ac:dyDescent="0.15">
      <c r="A219" s="20" t="s">
        <v>1132</v>
      </c>
    </row>
    <row r="220" spans="1:8" x14ac:dyDescent="0.15">
      <c r="A220" s="20" t="s">
        <v>1133</v>
      </c>
    </row>
    <row r="221" spans="1:8" x14ac:dyDescent="0.15">
      <c r="B221" s="20" t="s">
        <v>947</v>
      </c>
      <c r="C221" s="20" t="s">
        <v>1134</v>
      </c>
    </row>
    <row r="222" spans="1:8" x14ac:dyDescent="0.15">
      <c r="B222" s="20" t="s">
        <v>949</v>
      </c>
      <c r="C222" s="20" t="s">
        <v>950</v>
      </c>
      <c r="D222" s="20" t="s">
        <v>951</v>
      </c>
      <c r="E222" s="20" t="s">
        <v>952</v>
      </c>
      <c r="F222" s="20" t="s">
        <v>953</v>
      </c>
      <c r="G222" s="20" t="s">
        <v>954</v>
      </c>
      <c r="H222" s="20" t="s">
        <v>955</v>
      </c>
    </row>
    <row r="223" spans="1:8" x14ac:dyDescent="0.15">
      <c r="A223" s="20" t="s">
        <v>956</v>
      </c>
      <c r="B223" s="20" t="s">
        <v>61</v>
      </c>
      <c r="C223" s="20">
        <v>35.402999999999999</v>
      </c>
      <c r="D223" s="20">
        <v>22.026</v>
      </c>
      <c r="E223" s="20">
        <v>47.317999999999998</v>
      </c>
      <c r="F223" s="20">
        <v>302.89999999999998</v>
      </c>
      <c r="G223" s="20">
        <v>23.573</v>
      </c>
    </row>
    <row r="224" spans="1:8" x14ac:dyDescent="0.15">
      <c r="A224" s="20" t="s">
        <v>957</v>
      </c>
    </row>
    <row r="225" spans="1:8" x14ac:dyDescent="0.15">
      <c r="A225" s="20" t="s">
        <v>958</v>
      </c>
      <c r="B225" s="20" t="s">
        <v>1135</v>
      </c>
      <c r="C225" s="20" t="s">
        <v>1136</v>
      </c>
      <c r="D225" s="20">
        <v>24.638000000000002</v>
      </c>
      <c r="E225" s="20">
        <v>50.932000000000002</v>
      </c>
      <c r="F225" s="20">
        <v>278</v>
      </c>
      <c r="G225" s="20">
        <v>25.297000000000001</v>
      </c>
      <c r="H225" s="20">
        <v>83.9</v>
      </c>
    </row>
    <row r="226" spans="1:8" x14ac:dyDescent="0.15">
      <c r="A226" s="20" t="s">
        <v>960</v>
      </c>
      <c r="B226" s="20" t="s">
        <v>1137</v>
      </c>
      <c r="C226" s="20">
        <v>37.295000000000002</v>
      </c>
      <c r="D226" s="20">
        <v>22.957999999999998</v>
      </c>
      <c r="E226" s="20">
        <v>48.820999999999998</v>
      </c>
      <c r="F226" s="20">
        <v>283.39999999999998</v>
      </c>
      <c r="G226" s="20">
        <v>24.56</v>
      </c>
      <c r="H226" s="20">
        <v>156.80000000000001</v>
      </c>
    </row>
    <row r="227" spans="1:8" x14ac:dyDescent="0.15">
      <c r="A227" s="20" t="s">
        <v>963</v>
      </c>
      <c r="B227" s="20" t="s">
        <v>1138</v>
      </c>
      <c r="C227" s="20">
        <v>36.262</v>
      </c>
      <c r="D227" s="20">
        <v>22.550999999999998</v>
      </c>
      <c r="E227" s="20">
        <v>47.816000000000003</v>
      </c>
      <c r="F227" s="20">
        <v>301.89999999999998</v>
      </c>
      <c r="G227" s="20">
        <v>24.01</v>
      </c>
      <c r="H227" s="20">
        <v>160.4</v>
      </c>
    </row>
    <row r="228" spans="1:8" x14ac:dyDescent="0.15">
      <c r="A228" s="20" t="s">
        <v>965</v>
      </c>
      <c r="B228" s="20" t="s">
        <v>1139</v>
      </c>
      <c r="C228" s="20">
        <v>36.012</v>
      </c>
      <c r="D228" s="20">
        <v>22.300999999999998</v>
      </c>
      <c r="E228" s="20">
        <v>47.671999999999997</v>
      </c>
      <c r="F228" s="20">
        <v>299.8</v>
      </c>
      <c r="G228" s="20">
        <v>23.754000000000001</v>
      </c>
      <c r="H228" s="20">
        <v>161.5</v>
      </c>
    </row>
    <row r="229" spans="1:8" x14ac:dyDescent="0.15">
      <c r="A229" s="20" t="s">
        <v>967</v>
      </c>
      <c r="B229" s="20" t="s">
        <v>1140</v>
      </c>
      <c r="C229" s="20">
        <v>35.551000000000002</v>
      </c>
      <c r="D229" s="20">
        <v>22.099</v>
      </c>
      <c r="E229" s="20">
        <v>47.628999999999998</v>
      </c>
      <c r="F229" s="20">
        <v>301.89999999999998</v>
      </c>
      <c r="G229" s="20">
        <v>29.382999999999999</v>
      </c>
      <c r="H229" s="20">
        <v>155.6</v>
      </c>
    </row>
    <row r="230" spans="1:8" x14ac:dyDescent="0.15">
      <c r="A230" s="20" t="s">
        <v>970</v>
      </c>
      <c r="B230" s="20" t="s">
        <v>1141</v>
      </c>
      <c r="C230" s="20" t="s">
        <v>1142</v>
      </c>
      <c r="D230" s="20">
        <v>23.515999999999998</v>
      </c>
      <c r="E230" s="20">
        <v>50.929000000000002</v>
      </c>
      <c r="F230" s="20">
        <v>288.89999999999998</v>
      </c>
      <c r="G230" s="20">
        <v>24.736999999999998</v>
      </c>
      <c r="H230" s="20">
        <v>37.6</v>
      </c>
    </row>
    <row r="231" spans="1:8" x14ac:dyDescent="0.15">
      <c r="A231" s="20" t="s">
        <v>974</v>
      </c>
      <c r="B231" s="20" t="s">
        <v>1143</v>
      </c>
      <c r="C231" s="20">
        <v>36.130000000000003</v>
      </c>
      <c r="D231" s="20">
        <v>22.536000000000001</v>
      </c>
      <c r="E231" s="20">
        <v>47.651000000000003</v>
      </c>
      <c r="F231" s="20">
        <v>301.89999999999998</v>
      </c>
      <c r="G231" s="20">
        <v>23.812000000000001</v>
      </c>
      <c r="H231" s="20">
        <v>161</v>
      </c>
    </row>
    <row r="232" spans="1:8" x14ac:dyDescent="0.15">
      <c r="A232" s="20" t="s">
        <v>976</v>
      </c>
      <c r="B232" s="20" t="s">
        <v>1144</v>
      </c>
      <c r="C232" s="20">
        <v>35.491999999999997</v>
      </c>
      <c r="D232" s="20">
        <v>22.131</v>
      </c>
      <c r="E232" s="20">
        <v>47.372999999999998</v>
      </c>
      <c r="F232" s="20" t="s">
        <v>1008</v>
      </c>
      <c r="G232" s="20" t="s">
        <v>1145</v>
      </c>
      <c r="H232" s="20">
        <v>163</v>
      </c>
    </row>
    <row r="233" spans="1:8" x14ac:dyDescent="0.15">
      <c r="A233" s="20" t="s">
        <v>978</v>
      </c>
      <c r="B233" s="20" t="s">
        <v>1146</v>
      </c>
      <c r="C233" s="20" t="s">
        <v>1147</v>
      </c>
      <c r="D233" s="20" t="s">
        <v>1148</v>
      </c>
      <c r="E233" s="20" t="s">
        <v>1149</v>
      </c>
      <c r="F233" s="20">
        <v>298.8</v>
      </c>
      <c r="G233" s="20">
        <v>24.044</v>
      </c>
      <c r="H233" s="20">
        <v>162.69999999999999</v>
      </c>
    </row>
    <row r="234" spans="1:8" x14ac:dyDescent="0.15">
      <c r="A234" s="20" t="s">
        <v>352</v>
      </c>
    </row>
    <row r="235" spans="1:8" x14ac:dyDescent="0.15">
      <c r="A235" s="20" t="s">
        <v>353</v>
      </c>
    </row>
    <row r="236" spans="1:8" x14ac:dyDescent="0.15">
      <c r="A236" s="20" t="s">
        <v>354</v>
      </c>
    </row>
    <row r="237" spans="1:8" x14ac:dyDescent="0.15">
      <c r="A237" s="20" t="s">
        <v>7</v>
      </c>
    </row>
    <row r="238" spans="1:8" x14ac:dyDescent="0.15">
      <c r="A238" s="20" t="s">
        <v>944</v>
      </c>
    </row>
    <row r="239" spans="1:8" x14ac:dyDescent="0.15">
      <c r="A239" s="21">
        <v>42848</v>
      </c>
    </row>
    <row r="240" spans="1:8" x14ac:dyDescent="0.15">
      <c r="A240" s="20" t="s">
        <v>356</v>
      </c>
    </row>
    <row r="241" spans="1:8" x14ac:dyDescent="0.15">
      <c r="A241" s="20" t="s">
        <v>357</v>
      </c>
    </row>
    <row r="242" spans="1:8" x14ac:dyDescent="0.15">
      <c r="A242" s="20" t="s">
        <v>358</v>
      </c>
    </row>
    <row r="243" spans="1:8" x14ac:dyDescent="0.15">
      <c r="A243" s="20" t="s">
        <v>1150</v>
      </c>
    </row>
    <row r="244" spans="1:8" x14ac:dyDescent="0.15">
      <c r="A244" s="20" t="s">
        <v>1151</v>
      </c>
    </row>
    <row r="245" spans="1:8" x14ac:dyDescent="0.15">
      <c r="A245" s="20" t="s">
        <v>1152</v>
      </c>
    </row>
    <row r="246" spans="1:8" x14ac:dyDescent="0.15">
      <c r="B246" s="20" t="s">
        <v>947</v>
      </c>
      <c r="C246" s="20" t="s">
        <v>1153</v>
      </c>
    </row>
    <row r="247" spans="1:8" x14ac:dyDescent="0.15">
      <c r="B247" s="20" t="s">
        <v>949</v>
      </c>
      <c r="C247" s="20" t="s">
        <v>950</v>
      </c>
      <c r="D247" s="20" t="s">
        <v>951</v>
      </c>
      <c r="E247" s="20" t="s">
        <v>952</v>
      </c>
      <c r="F247" s="20" t="s">
        <v>953</v>
      </c>
      <c r="G247" s="20" t="s">
        <v>954</v>
      </c>
      <c r="H247" s="20" t="s">
        <v>955</v>
      </c>
    </row>
    <row r="248" spans="1:8" x14ac:dyDescent="0.15">
      <c r="A248" s="20" t="s">
        <v>956</v>
      </c>
      <c r="B248" s="20" t="s">
        <v>215</v>
      </c>
      <c r="C248" s="20">
        <v>36.767000000000003</v>
      </c>
      <c r="D248" s="20">
        <v>22.765000000000001</v>
      </c>
      <c r="E248" s="20">
        <v>49.048000000000002</v>
      </c>
      <c r="F248" s="20">
        <v>288</v>
      </c>
      <c r="G248" s="20">
        <v>24.748000000000001</v>
      </c>
    </row>
    <row r="249" spans="1:8" x14ac:dyDescent="0.15">
      <c r="A249" s="20" t="s">
        <v>957</v>
      </c>
    </row>
    <row r="250" spans="1:8" x14ac:dyDescent="0.15">
      <c r="A250" s="20" t="s">
        <v>958</v>
      </c>
      <c r="B250" s="20" t="s">
        <v>1154</v>
      </c>
      <c r="C250" s="20">
        <v>38.74</v>
      </c>
      <c r="D250" s="20">
        <v>24.396000000000001</v>
      </c>
      <c r="E250" s="20">
        <v>50.892000000000003</v>
      </c>
      <c r="F250" s="20" t="s">
        <v>1155</v>
      </c>
      <c r="G250" s="20">
        <v>25.673999999999999</v>
      </c>
      <c r="H250" s="20">
        <v>150</v>
      </c>
    </row>
    <row r="251" spans="1:8" x14ac:dyDescent="0.15">
      <c r="A251" s="20" t="s">
        <v>960</v>
      </c>
      <c r="B251" s="20" t="s">
        <v>1156</v>
      </c>
      <c r="C251" s="20">
        <v>38.131999999999998</v>
      </c>
      <c r="D251" s="20">
        <v>23.515000000000001</v>
      </c>
      <c r="E251" s="20">
        <v>50.622</v>
      </c>
      <c r="F251" s="20">
        <v>286.10000000000002</v>
      </c>
      <c r="G251" s="20">
        <v>25.411999999999999</v>
      </c>
      <c r="H251" s="20">
        <v>152.19999999999999</v>
      </c>
    </row>
    <row r="252" spans="1:8" x14ac:dyDescent="0.15">
      <c r="A252" s="20" t="s">
        <v>963</v>
      </c>
      <c r="B252" s="20" t="s">
        <v>1157</v>
      </c>
      <c r="C252" s="20">
        <v>38.491</v>
      </c>
      <c r="D252" s="20">
        <v>23.509</v>
      </c>
      <c r="E252" s="20">
        <v>50.165999999999997</v>
      </c>
      <c r="F252" s="20">
        <v>285.2</v>
      </c>
      <c r="G252" s="20">
        <v>25.341999999999999</v>
      </c>
      <c r="H252" s="20">
        <v>152.4</v>
      </c>
    </row>
    <row r="253" spans="1:8" x14ac:dyDescent="0.15">
      <c r="A253" s="20" t="s">
        <v>965</v>
      </c>
      <c r="B253" s="20" t="s">
        <v>1158</v>
      </c>
      <c r="D253" s="20">
        <v>24.637</v>
      </c>
      <c r="E253" s="20">
        <v>53.984999999999999</v>
      </c>
      <c r="F253" s="20">
        <v>279.7</v>
      </c>
      <c r="G253" s="20">
        <v>25.533000000000001</v>
      </c>
      <c r="H253" s="20">
        <v>61</v>
      </c>
    </row>
    <row r="254" spans="1:8" x14ac:dyDescent="0.15">
      <c r="A254" s="20" t="s">
        <v>967</v>
      </c>
      <c r="B254" s="20" t="s">
        <v>1159</v>
      </c>
      <c r="C254" s="20">
        <v>37.744</v>
      </c>
      <c r="D254" s="20">
        <v>23.114000000000001</v>
      </c>
      <c r="E254" s="20">
        <v>49.710999999999999</v>
      </c>
      <c r="F254" s="20">
        <v>286.10000000000002</v>
      </c>
      <c r="G254" s="20">
        <v>25.003</v>
      </c>
      <c r="H254" s="20">
        <v>154.6</v>
      </c>
    </row>
    <row r="255" spans="1:8" x14ac:dyDescent="0.15">
      <c r="A255" s="20" t="s">
        <v>970</v>
      </c>
      <c r="B255" s="20" t="s">
        <v>1160</v>
      </c>
      <c r="C255" s="20">
        <v>37.134999999999998</v>
      </c>
      <c r="D255" s="20">
        <v>22.846</v>
      </c>
      <c r="E255" s="20">
        <v>49.813000000000002</v>
      </c>
      <c r="F255" s="20">
        <v>283.39999999999998</v>
      </c>
      <c r="G255" s="20">
        <v>25.228999999999999</v>
      </c>
      <c r="H255" s="20">
        <v>155.19999999999999</v>
      </c>
    </row>
    <row r="256" spans="1:8" x14ac:dyDescent="0.15">
      <c r="A256" s="20" t="s">
        <v>974</v>
      </c>
      <c r="B256" s="20" t="s">
        <v>1161</v>
      </c>
      <c r="C256" s="20">
        <v>38.054000000000002</v>
      </c>
      <c r="D256" s="20">
        <v>23.744</v>
      </c>
      <c r="E256" s="20">
        <v>50.99</v>
      </c>
      <c r="F256" s="20">
        <v>285.2</v>
      </c>
      <c r="G256" s="20">
        <v>24.83</v>
      </c>
      <c r="H256" s="20">
        <v>152.30000000000001</v>
      </c>
    </row>
    <row r="257" spans="1:8" x14ac:dyDescent="0.15">
      <c r="A257" s="20" t="s">
        <v>976</v>
      </c>
      <c r="B257" s="20" t="s">
        <v>1162</v>
      </c>
      <c r="C257" s="20" t="s">
        <v>1163</v>
      </c>
      <c r="D257" s="20">
        <v>24.257000000000001</v>
      </c>
      <c r="E257" s="20">
        <v>52.790999999999997</v>
      </c>
      <c r="F257" s="20">
        <v>282.39999999999998</v>
      </c>
      <c r="G257" s="20">
        <v>25.08</v>
      </c>
      <c r="H257" s="20">
        <v>81.5</v>
      </c>
    </row>
    <row r="258" spans="1:8" x14ac:dyDescent="0.15">
      <c r="A258" s="20" t="s">
        <v>978</v>
      </c>
      <c r="B258" s="20" t="s">
        <v>1164</v>
      </c>
      <c r="C258" s="20">
        <v>36.997</v>
      </c>
      <c r="D258" s="20">
        <v>23.311</v>
      </c>
      <c r="E258" s="20">
        <v>52.386000000000003</v>
      </c>
      <c r="F258" s="20">
        <v>270.3</v>
      </c>
      <c r="G258" s="20">
        <v>27.533000000000001</v>
      </c>
      <c r="H258" s="20">
        <v>149.4</v>
      </c>
    </row>
    <row r="259" spans="1:8" x14ac:dyDescent="0.15">
      <c r="A259" s="20" t="s">
        <v>981</v>
      </c>
      <c r="B259" s="20" t="s">
        <v>1165</v>
      </c>
      <c r="C259" s="20" t="s">
        <v>1166</v>
      </c>
      <c r="D259" s="20" t="s">
        <v>1167</v>
      </c>
      <c r="E259" s="20" t="s">
        <v>1168</v>
      </c>
      <c r="F259" s="20">
        <v>279.7</v>
      </c>
      <c r="G259" s="20" t="s">
        <v>1169</v>
      </c>
      <c r="H259" s="20">
        <v>157.19999999999999</v>
      </c>
    </row>
    <row r="260" spans="1:8" x14ac:dyDescent="0.15">
      <c r="A260" s="20" t="s">
        <v>352</v>
      </c>
    </row>
    <row r="261" spans="1:8" x14ac:dyDescent="0.15">
      <c r="A261" s="20" t="s">
        <v>353</v>
      </c>
    </row>
    <row r="262" spans="1:8" x14ac:dyDescent="0.15">
      <c r="A262" s="20" t="s">
        <v>354</v>
      </c>
    </row>
    <row r="263" spans="1:8" x14ac:dyDescent="0.15">
      <c r="A263" s="20" t="s">
        <v>7</v>
      </c>
    </row>
    <row r="264" spans="1:8" x14ac:dyDescent="0.15">
      <c r="A264" s="20" t="s">
        <v>944</v>
      </c>
    </row>
    <row r="265" spans="1:8" x14ac:dyDescent="0.15">
      <c r="A265" s="21">
        <v>42848</v>
      </c>
    </row>
    <row r="266" spans="1:8" x14ac:dyDescent="0.15">
      <c r="A266" s="20" t="s">
        <v>356</v>
      </c>
    </row>
    <row r="267" spans="1:8" x14ac:dyDescent="0.15">
      <c r="A267" s="20" t="s">
        <v>357</v>
      </c>
    </row>
    <row r="268" spans="1:8" x14ac:dyDescent="0.15">
      <c r="A268" s="20" t="s">
        <v>358</v>
      </c>
    </row>
    <row r="269" spans="1:8" x14ac:dyDescent="0.15">
      <c r="A269" s="20" t="s">
        <v>1170</v>
      </c>
    </row>
    <row r="270" spans="1:8" x14ac:dyDescent="0.15">
      <c r="A270" s="20" t="s">
        <v>1171</v>
      </c>
    </row>
    <row r="271" spans="1:8" x14ac:dyDescent="0.15">
      <c r="A271" s="20" t="s">
        <v>1172</v>
      </c>
    </row>
    <row r="272" spans="1:8" x14ac:dyDescent="0.15">
      <c r="B272" s="20" t="s">
        <v>947</v>
      </c>
      <c r="C272" s="20" t="s">
        <v>1173</v>
      </c>
    </row>
    <row r="273" spans="1:8" x14ac:dyDescent="0.15">
      <c r="B273" s="20" t="s">
        <v>949</v>
      </c>
      <c r="C273" s="20" t="s">
        <v>950</v>
      </c>
      <c r="D273" s="20" t="s">
        <v>951</v>
      </c>
      <c r="E273" s="20" t="s">
        <v>952</v>
      </c>
      <c r="F273" s="20" t="s">
        <v>953</v>
      </c>
      <c r="G273" s="20" t="s">
        <v>954</v>
      </c>
      <c r="H273" s="20" t="s">
        <v>955</v>
      </c>
    </row>
    <row r="274" spans="1:8" x14ac:dyDescent="0.15">
      <c r="A274" s="20" t="s">
        <v>956</v>
      </c>
      <c r="B274" s="20" t="s">
        <v>139</v>
      </c>
      <c r="C274" s="20">
        <v>36.176000000000002</v>
      </c>
      <c r="D274" s="20">
        <v>22.32</v>
      </c>
      <c r="E274" s="20">
        <v>48.692</v>
      </c>
      <c r="F274" s="20">
        <v>289.89999999999998</v>
      </c>
      <c r="G274" s="20">
        <v>24.036999999999999</v>
      </c>
    </row>
    <row r="275" spans="1:8" x14ac:dyDescent="0.15">
      <c r="A275" s="20" t="s">
        <v>957</v>
      </c>
    </row>
    <row r="276" spans="1:8" x14ac:dyDescent="0.15">
      <c r="A276" s="20" t="s">
        <v>958</v>
      </c>
      <c r="B276" s="20" t="s">
        <v>1174</v>
      </c>
      <c r="C276" s="20">
        <v>36.835999999999999</v>
      </c>
      <c r="D276" s="20">
        <v>22.863</v>
      </c>
      <c r="E276" s="20">
        <v>49.595999999999997</v>
      </c>
      <c r="F276" s="20">
        <v>286.10000000000002</v>
      </c>
      <c r="G276" s="20">
        <v>24.670999999999999</v>
      </c>
      <c r="H276" s="20">
        <v>156.4</v>
      </c>
    </row>
    <row r="277" spans="1:8" x14ac:dyDescent="0.15">
      <c r="A277" s="20" t="s">
        <v>960</v>
      </c>
      <c r="B277" s="20" t="s">
        <v>1175</v>
      </c>
      <c r="C277" s="20">
        <v>36.503999999999998</v>
      </c>
      <c r="D277" s="20">
        <v>22.366</v>
      </c>
      <c r="E277" s="20">
        <v>48.847000000000001</v>
      </c>
      <c r="F277" s="20" t="s">
        <v>1176</v>
      </c>
      <c r="G277" s="20">
        <v>24.332000000000001</v>
      </c>
      <c r="H277" s="20">
        <v>158.69999999999999</v>
      </c>
    </row>
    <row r="278" spans="1:8" x14ac:dyDescent="0.15">
      <c r="A278" s="20" t="s">
        <v>963</v>
      </c>
      <c r="B278" s="20" t="s">
        <v>1177</v>
      </c>
      <c r="C278" s="20">
        <v>36.356999999999999</v>
      </c>
      <c r="D278" s="20">
        <v>22.387</v>
      </c>
      <c r="E278" s="20" t="s">
        <v>1178</v>
      </c>
      <c r="F278" s="20">
        <v>287.10000000000002</v>
      </c>
      <c r="G278" s="20">
        <v>24.332999999999998</v>
      </c>
      <c r="H278" s="20">
        <v>159</v>
      </c>
    </row>
    <row r="279" spans="1:8" x14ac:dyDescent="0.15">
      <c r="A279" s="20" t="s">
        <v>965</v>
      </c>
      <c r="B279" s="20" t="s">
        <v>1179</v>
      </c>
      <c r="C279" s="20">
        <v>36.537999999999997</v>
      </c>
      <c r="D279" s="20" t="s">
        <v>1180</v>
      </c>
      <c r="E279" s="20">
        <v>48.843000000000004</v>
      </c>
      <c r="F279" s="20">
        <v>286.10000000000002</v>
      </c>
      <c r="G279" s="20">
        <v>24.346</v>
      </c>
      <c r="H279" s="20">
        <v>158.69999999999999</v>
      </c>
    </row>
    <row r="280" spans="1:8" x14ac:dyDescent="0.15">
      <c r="A280" s="20" t="s">
        <v>967</v>
      </c>
      <c r="B280" s="20" t="s">
        <v>1181</v>
      </c>
      <c r="D280" s="20">
        <v>23.486000000000001</v>
      </c>
      <c r="E280" s="20">
        <v>50.35</v>
      </c>
      <c r="F280" s="20">
        <v>283.39999999999998</v>
      </c>
      <c r="G280" s="20">
        <v>25.111000000000001</v>
      </c>
      <c r="H280" s="20">
        <v>85.5</v>
      </c>
    </row>
    <row r="281" spans="1:8" x14ac:dyDescent="0.15">
      <c r="A281" s="20" t="s">
        <v>970</v>
      </c>
      <c r="B281" s="20" t="s">
        <v>1182</v>
      </c>
      <c r="C281" s="20">
        <v>37.301000000000002</v>
      </c>
      <c r="D281" s="20">
        <v>22.757000000000001</v>
      </c>
      <c r="E281" s="20">
        <v>50.822000000000003</v>
      </c>
      <c r="F281" s="20">
        <v>284.3</v>
      </c>
      <c r="G281" s="20">
        <v>24.640999999999998</v>
      </c>
      <c r="H281" s="20">
        <v>154.6</v>
      </c>
    </row>
    <row r="282" spans="1:8" x14ac:dyDescent="0.15">
      <c r="A282" s="20" t="s">
        <v>974</v>
      </c>
      <c r="B282" s="20" t="s">
        <v>1183</v>
      </c>
      <c r="C282" s="20">
        <v>36.863999999999997</v>
      </c>
      <c r="D282" s="20">
        <v>22.696000000000002</v>
      </c>
      <c r="E282" s="20">
        <v>48.982999999999997</v>
      </c>
      <c r="F282" s="20">
        <v>285.2</v>
      </c>
      <c r="G282" s="20">
        <v>24.393000000000001</v>
      </c>
      <c r="H282" s="20">
        <v>157.6</v>
      </c>
    </row>
    <row r="283" spans="1:8" x14ac:dyDescent="0.15">
      <c r="A283" s="20" t="s">
        <v>976</v>
      </c>
      <c r="B283" s="20" t="s">
        <v>1184</v>
      </c>
      <c r="C283" s="20">
        <v>36.445999999999998</v>
      </c>
      <c r="D283" s="20">
        <v>22.597000000000001</v>
      </c>
      <c r="E283" s="20">
        <v>49.4</v>
      </c>
      <c r="F283" s="20">
        <v>285.2</v>
      </c>
      <c r="G283" s="20">
        <v>24.311</v>
      </c>
      <c r="H283" s="20">
        <v>157.9</v>
      </c>
    </row>
    <row r="284" spans="1:8" x14ac:dyDescent="0.15">
      <c r="A284" s="20" t="s">
        <v>978</v>
      </c>
      <c r="B284" s="20" t="s">
        <v>1185</v>
      </c>
      <c r="C284" s="20" t="s">
        <v>1186</v>
      </c>
      <c r="D284" s="20">
        <v>22.568000000000001</v>
      </c>
      <c r="E284" s="20">
        <v>48.732999999999997</v>
      </c>
      <c r="F284" s="20">
        <v>286.10000000000002</v>
      </c>
      <c r="G284" s="20">
        <v>24.603000000000002</v>
      </c>
      <c r="H284" s="20">
        <v>158.69999999999999</v>
      </c>
    </row>
    <row r="285" spans="1:8" x14ac:dyDescent="0.15">
      <c r="A285" s="20" t="s">
        <v>981</v>
      </c>
      <c r="B285" s="20" t="s">
        <v>1187</v>
      </c>
      <c r="C285" s="20">
        <v>36.475000000000001</v>
      </c>
      <c r="D285" s="20">
        <v>22.779</v>
      </c>
      <c r="E285" s="20">
        <v>50.957999999999998</v>
      </c>
      <c r="F285" s="20">
        <v>284.3</v>
      </c>
      <c r="G285" s="20">
        <v>24.509</v>
      </c>
      <c r="H285" s="20">
        <v>155.5</v>
      </c>
    </row>
    <row r="286" spans="1:8" x14ac:dyDescent="0.15">
      <c r="A286" s="20" t="s">
        <v>983</v>
      </c>
      <c r="B286" s="20" t="s">
        <v>1188</v>
      </c>
      <c r="C286" s="20">
        <v>36.314999999999998</v>
      </c>
      <c r="D286" s="20">
        <v>22.465</v>
      </c>
      <c r="E286" s="20">
        <v>48.808</v>
      </c>
      <c r="F286" s="20">
        <v>284.3</v>
      </c>
      <c r="G286" s="20" t="s">
        <v>1189</v>
      </c>
      <c r="H286" s="20">
        <v>159.19999999999999</v>
      </c>
    </row>
    <row r="287" spans="1:8" x14ac:dyDescent="0.15">
      <c r="A287" s="20" t="s">
        <v>1004</v>
      </c>
      <c r="B287" s="20" t="s">
        <v>1190</v>
      </c>
      <c r="C287" s="20">
        <v>36.289000000000001</v>
      </c>
      <c r="D287" s="20">
        <v>22.588000000000001</v>
      </c>
      <c r="E287" s="20">
        <v>48.856000000000002</v>
      </c>
      <c r="F287" s="20">
        <v>286.10000000000002</v>
      </c>
      <c r="G287" s="20">
        <v>24.175000000000001</v>
      </c>
      <c r="H287" s="20">
        <v>158.9</v>
      </c>
    </row>
    <row r="288" spans="1:8" x14ac:dyDescent="0.15">
      <c r="A288" s="20" t="s">
        <v>352</v>
      </c>
    </row>
    <row r="289" spans="1:8" x14ac:dyDescent="0.15">
      <c r="A289" s="20" t="s">
        <v>353</v>
      </c>
    </row>
    <row r="290" spans="1:8" x14ac:dyDescent="0.15">
      <c r="A290" s="20" t="s">
        <v>354</v>
      </c>
    </row>
    <row r="291" spans="1:8" x14ac:dyDescent="0.15">
      <c r="A291" s="20" t="s">
        <v>7</v>
      </c>
    </row>
    <row r="292" spans="1:8" x14ac:dyDescent="0.15">
      <c r="A292" s="20" t="s">
        <v>944</v>
      </c>
    </row>
    <row r="293" spans="1:8" x14ac:dyDescent="0.15">
      <c r="A293" s="21">
        <v>42848</v>
      </c>
    </row>
    <row r="294" spans="1:8" x14ac:dyDescent="0.15">
      <c r="A294" s="20" t="s">
        <v>356</v>
      </c>
    </row>
    <row r="295" spans="1:8" x14ac:dyDescent="0.15">
      <c r="A295" s="20" t="s">
        <v>357</v>
      </c>
    </row>
    <row r="296" spans="1:8" x14ac:dyDescent="0.15">
      <c r="A296" s="20" t="s">
        <v>358</v>
      </c>
    </row>
    <row r="297" spans="1:8" x14ac:dyDescent="0.15">
      <c r="A297" s="20" t="s">
        <v>1191</v>
      </c>
    </row>
    <row r="298" spans="1:8" x14ac:dyDescent="0.15">
      <c r="A298" s="20" t="s">
        <v>1192</v>
      </c>
    </row>
    <row r="299" spans="1:8" x14ac:dyDescent="0.15">
      <c r="A299" s="20" t="s">
        <v>1193</v>
      </c>
    </row>
    <row r="300" spans="1:8" x14ac:dyDescent="0.15">
      <c r="B300" s="20" t="s">
        <v>947</v>
      </c>
      <c r="C300" s="20" t="s">
        <v>1194</v>
      </c>
    </row>
    <row r="301" spans="1:8" x14ac:dyDescent="0.15">
      <c r="B301" s="20" t="s">
        <v>949</v>
      </c>
      <c r="C301" s="20" t="s">
        <v>950</v>
      </c>
      <c r="D301" s="20" t="s">
        <v>951</v>
      </c>
      <c r="E301" s="20" t="s">
        <v>952</v>
      </c>
      <c r="F301" s="20" t="s">
        <v>953</v>
      </c>
      <c r="G301" s="20" t="s">
        <v>954</v>
      </c>
      <c r="H301" s="20" t="s">
        <v>955</v>
      </c>
    </row>
    <row r="302" spans="1:8" x14ac:dyDescent="0.15">
      <c r="A302" s="20" t="s">
        <v>956</v>
      </c>
      <c r="B302" s="20" t="s">
        <v>269</v>
      </c>
      <c r="C302" s="20">
        <v>37.392000000000003</v>
      </c>
      <c r="D302" s="20">
        <v>23.059000000000001</v>
      </c>
      <c r="E302" s="20">
        <v>49.982999999999997</v>
      </c>
      <c r="F302" s="20">
        <v>284.3</v>
      </c>
      <c r="G302" s="20">
        <v>25.091999999999999</v>
      </c>
    </row>
    <row r="303" spans="1:8" x14ac:dyDescent="0.15">
      <c r="A303" s="20" t="s">
        <v>957</v>
      </c>
    </row>
    <row r="304" spans="1:8" x14ac:dyDescent="0.15">
      <c r="A304" s="20" t="s">
        <v>958</v>
      </c>
      <c r="B304" s="20" t="s">
        <v>1195</v>
      </c>
      <c r="C304" s="20">
        <v>38.408999999999999</v>
      </c>
      <c r="D304" s="20">
        <v>23.553999999999998</v>
      </c>
      <c r="E304" s="20">
        <v>50.886000000000003</v>
      </c>
      <c r="F304" s="20">
        <v>280.60000000000002</v>
      </c>
      <c r="G304" s="20">
        <v>25.869</v>
      </c>
      <c r="H304" s="20">
        <v>151.1</v>
      </c>
    </row>
    <row r="305" spans="1:8" x14ac:dyDescent="0.15">
      <c r="A305" s="20" t="s">
        <v>960</v>
      </c>
      <c r="B305" s="20" t="s">
        <v>1196</v>
      </c>
      <c r="C305" s="20">
        <v>38.244</v>
      </c>
      <c r="D305" s="20">
        <v>23.701000000000001</v>
      </c>
      <c r="E305" s="20">
        <v>51.83</v>
      </c>
      <c r="F305" s="20">
        <v>275.39999999999998</v>
      </c>
      <c r="G305" s="20">
        <v>25.638999999999999</v>
      </c>
      <c r="H305" s="20">
        <v>150.30000000000001</v>
      </c>
    </row>
    <row r="306" spans="1:8" x14ac:dyDescent="0.15">
      <c r="A306" s="20" t="s">
        <v>963</v>
      </c>
      <c r="B306" s="20" t="s">
        <v>1197</v>
      </c>
      <c r="C306" s="20">
        <v>37.685000000000002</v>
      </c>
      <c r="D306" s="20">
        <v>23.408000000000001</v>
      </c>
      <c r="E306" s="20">
        <v>50.206000000000003</v>
      </c>
      <c r="F306" s="20">
        <v>281.5</v>
      </c>
      <c r="G306" s="20">
        <v>25.445</v>
      </c>
      <c r="H306" s="20">
        <v>153.19999999999999</v>
      </c>
    </row>
    <row r="307" spans="1:8" x14ac:dyDescent="0.15">
      <c r="A307" s="20" t="s">
        <v>965</v>
      </c>
      <c r="B307" s="20" t="s">
        <v>1198</v>
      </c>
      <c r="C307" s="20" t="s">
        <v>1199</v>
      </c>
      <c r="D307" s="20">
        <v>24.038</v>
      </c>
      <c r="E307" s="20">
        <v>51.398000000000003</v>
      </c>
      <c r="F307" s="20">
        <v>271.10000000000002</v>
      </c>
      <c r="G307" s="20">
        <v>25.463000000000001</v>
      </c>
      <c r="H307" s="20">
        <v>61.5</v>
      </c>
    </row>
    <row r="308" spans="1:8" x14ac:dyDescent="0.15">
      <c r="A308" s="20" t="s">
        <v>967</v>
      </c>
      <c r="B308" s="20" t="s">
        <v>1200</v>
      </c>
      <c r="C308" s="20" t="s">
        <v>1201</v>
      </c>
      <c r="D308" s="20" t="s">
        <v>1202</v>
      </c>
      <c r="E308" s="20">
        <v>50.167000000000002</v>
      </c>
      <c r="F308" s="20" t="s">
        <v>1203</v>
      </c>
      <c r="G308" s="20" t="s">
        <v>1204</v>
      </c>
      <c r="H308" s="20">
        <v>154.4</v>
      </c>
    </row>
    <row r="309" spans="1:8" x14ac:dyDescent="0.15">
      <c r="A309" s="20" t="s">
        <v>970</v>
      </c>
      <c r="B309" s="20" t="s">
        <v>1205</v>
      </c>
      <c r="C309" s="20">
        <v>37.424999999999997</v>
      </c>
      <c r="D309" s="20">
        <v>23.099</v>
      </c>
      <c r="E309" s="20" t="s">
        <v>1206</v>
      </c>
      <c r="F309" s="20">
        <v>267.8</v>
      </c>
      <c r="G309" s="20">
        <v>25.486999999999998</v>
      </c>
      <c r="H309" s="20">
        <v>154.1</v>
      </c>
    </row>
    <row r="310" spans="1:8" x14ac:dyDescent="0.15">
      <c r="A310" s="20" t="s">
        <v>974</v>
      </c>
      <c r="B310" s="20" t="s">
        <v>1207</v>
      </c>
      <c r="C310" s="20" t="s">
        <v>1208</v>
      </c>
      <c r="D310" s="20">
        <v>23.748000000000001</v>
      </c>
      <c r="E310" s="20">
        <v>51.408999999999999</v>
      </c>
      <c r="F310" s="20">
        <v>283.39999999999998</v>
      </c>
      <c r="G310" s="20">
        <v>25.292999999999999</v>
      </c>
      <c r="H310" s="20">
        <v>51.3</v>
      </c>
    </row>
    <row r="311" spans="1:8" x14ac:dyDescent="0.15">
      <c r="A311" s="20" t="s">
        <v>976</v>
      </c>
      <c r="B311" s="20" t="s">
        <v>1209</v>
      </c>
      <c r="C311" s="20">
        <v>37.575000000000003</v>
      </c>
      <c r="D311" s="20">
        <v>23.081</v>
      </c>
      <c r="E311" s="20">
        <v>50.185000000000002</v>
      </c>
      <c r="F311" s="20">
        <v>278.89999999999998</v>
      </c>
      <c r="G311" s="20">
        <v>25.306999999999999</v>
      </c>
      <c r="H311" s="20">
        <v>153.9</v>
      </c>
    </row>
    <row r="312" spans="1:8" x14ac:dyDescent="0.15">
      <c r="A312" s="20" t="s">
        <v>352</v>
      </c>
    </row>
    <row r="313" spans="1:8" x14ac:dyDescent="0.15">
      <c r="A313" s="20" t="s">
        <v>353</v>
      </c>
    </row>
    <row r="314" spans="1:8" x14ac:dyDescent="0.15">
      <c r="A314" s="20" t="s">
        <v>354</v>
      </c>
    </row>
    <row r="315" spans="1:8" x14ac:dyDescent="0.15">
      <c r="A315" s="20" t="s">
        <v>7</v>
      </c>
    </row>
    <row r="316" spans="1:8" x14ac:dyDescent="0.15">
      <c r="A316" s="20" t="s">
        <v>944</v>
      </c>
    </row>
    <row r="317" spans="1:8" x14ac:dyDescent="0.15">
      <c r="A317" s="21">
        <v>42848</v>
      </c>
    </row>
    <row r="318" spans="1:8" x14ac:dyDescent="0.15">
      <c r="A318" s="20" t="s">
        <v>356</v>
      </c>
    </row>
    <row r="319" spans="1:8" x14ac:dyDescent="0.15">
      <c r="A319" s="20" t="s">
        <v>357</v>
      </c>
    </row>
    <row r="320" spans="1:8" x14ac:dyDescent="0.15">
      <c r="A320" s="20" t="s">
        <v>358</v>
      </c>
    </row>
    <row r="321" spans="1:8" x14ac:dyDescent="0.15">
      <c r="A321" s="20" t="s">
        <v>1210</v>
      </c>
    </row>
    <row r="322" spans="1:8" x14ac:dyDescent="0.15">
      <c r="A322" s="20" t="s">
        <v>1211</v>
      </c>
    </row>
    <row r="323" spans="1:8" x14ac:dyDescent="0.15">
      <c r="A323" s="20" t="s">
        <v>1212</v>
      </c>
    </row>
    <row r="324" spans="1:8" x14ac:dyDescent="0.15">
      <c r="B324" s="20" t="s">
        <v>947</v>
      </c>
      <c r="C324" s="20" t="s">
        <v>1213</v>
      </c>
    </row>
    <row r="325" spans="1:8" x14ac:dyDescent="0.15">
      <c r="B325" s="20" t="s">
        <v>949</v>
      </c>
      <c r="C325" s="20" t="s">
        <v>950</v>
      </c>
      <c r="D325" s="20" t="s">
        <v>951</v>
      </c>
      <c r="E325" s="20" t="s">
        <v>952</v>
      </c>
      <c r="F325" s="20" t="s">
        <v>953</v>
      </c>
      <c r="G325" s="20" t="s">
        <v>954</v>
      </c>
      <c r="H325" s="20" t="s">
        <v>955</v>
      </c>
    </row>
    <row r="326" spans="1:8" x14ac:dyDescent="0.15">
      <c r="A326" s="20" t="s">
        <v>956</v>
      </c>
      <c r="B326" s="20" t="s">
        <v>108</v>
      </c>
      <c r="C326" s="20">
        <v>35.701000000000001</v>
      </c>
      <c r="D326" s="20">
        <v>22.242999999999999</v>
      </c>
      <c r="E326" s="20">
        <v>48</v>
      </c>
      <c r="F326" s="20">
        <v>292.8</v>
      </c>
      <c r="G326" s="20">
        <v>23.908999999999999</v>
      </c>
    </row>
    <row r="327" spans="1:8" x14ac:dyDescent="0.15">
      <c r="A327" s="20" t="s">
        <v>957</v>
      </c>
    </row>
    <row r="328" spans="1:8" x14ac:dyDescent="0.15">
      <c r="A328" s="20" t="s">
        <v>958</v>
      </c>
      <c r="B328" s="20" t="s">
        <v>1214</v>
      </c>
      <c r="C328" s="20" t="s">
        <v>1215</v>
      </c>
      <c r="D328" s="20">
        <v>25.715</v>
      </c>
      <c r="E328" s="20">
        <v>52.619</v>
      </c>
      <c r="F328" s="20">
        <v>283.39999999999998</v>
      </c>
      <c r="G328" s="20">
        <v>25.864999999999998</v>
      </c>
      <c r="H328" s="20">
        <v>59.7</v>
      </c>
    </row>
    <row r="329" spans="1:8" x14ac:dyDescent="0.15">
      <c r="A329" s="20" t="s">
        <v>960</v>
      </c>
      <c r="B329" s="20" t="s">
        <v>1216</v>
      </c>
      <c r="C329" s="20">
        <v>37.247999999999998</v>
      </c>
      <c r="D329" s="20">
        <v>22.847999999999999</v>
      </c>
      <c r="E329" s="20">
        <v>48.741</v>
      </c>
      <c r="F329" s="20">
        <v>289.89999999999998</v>
      </c>
      <c r="G329" s="20">
        <v>24.463000000000001</v>
      </c>
      <c r="H329" s="20">
        <v>157.19999999999999</v>
      </c>
    </row>
    <row r="330" spans="1:8" x14ac:dyDescent="0.15">
      <c r="A330" s="20" t="s">
        <v>963</v>
      </c>
      <c r="B330" s="20" t="s">
        <v>1217</v>
      </c>
      <c r="C330" s="20">
        <v>36.061</v>
      </c>
      <c r="D330" s="20">
        <v>22.524999999999999</v>
      </c>
      <c r="E330" s="20">
        <v>48.436</v>
      </c>
      <c r="F330" s="20">
        <v>289.89999999999998</v>
      </c>
      <c r="G330" s="20">
        <v>24.201000000000001</v>
      </c>
      <c r="H330" s="20">
        <v>159.69999999999999</v>
      </c>
    </row>
    <row r="331" spans="1:8" x14ac:dyDescent="0.15">
      <c r="A331" s="20" t="s">
        <v>965</v>
      </c>
      <c r="B331" s="20" t="s">
        <v>1218</v>
      </c>
      <c r="C331" s="20">
        <v>35.847000000000001</v>
      </c>
      <c r="D331" s="20">
        <v>22.57</v>
      </c>
      <c r="E331" s="20">
        <v>48.155999999999999</v>
      </c>
      <c r="F331" s="20">
        <v>291.8</v>
      </c>
      <c r="G331" s="20">
        <v>24.039000000000001</v>
      </c>
      <c r="H331" s="20">
        <v>160.4</v>
      </c>
    </row>
    <row r="332" spans="1:8" x14ac:dyDescent="0.15">
      <c r="A332" s="20" t="s">
        <v>967</v>
      </c>
      <c r="B332" s="20" t="s">
        <v>1219</v>
      </c>
      <c r="C332" s="20">
        <v>36.037999999999997</v>
      </c>
      <c r="D332" s="20">
        <v>22.439</v>
      </c>
      <c r="E332" s="20">
        <v>48.351999999999997</v>
      </c>
      <c r="F332" s="20" t="s">
        <v>1220</v>
      </c>
      <c r="G332" s="20">
        <v>24.204999999999998</v>
      </c>
      <c r="H332" s="20">
        <v>159.9</v>
      </c>
    </row>
    <row r="333" spans="1:8" x14ac:dyDescent="0.15">
      <c r="A333" s="20" t="s">
        <v>970</v>
      </c>
      <c r="B333" s="20" t="s">
        <v>1221</v>
      </c>
      <c r="C333" s="20">
        <v>36.601999999999997</v>
      </c>
      <c r="D333" s="20">
        <v>22.51</v>
      </c>
      <c r="E333" s="20">
        <v>48.631</v>
      </c>
      <c r="F333" s="20">
        <v>290.89999999999998</v>
      </c>
      <c r="G333" s="20">
        <v>24.254999999999999</v>
      </c>
      <c r="H333" s="20">
        <v>158.80000000000001</v>
      </c>
    </row>
    <row r="334" spans="1:8" x14ac:dyDescent="0.15">
      <c r="A334" s="20" t="s">
        <v>974</v>
      </c>
      <c r="B334" s="20" t="s">
        <v>1222</v>
      </c>
      <c r="C334" s="20">
        <v>35.746000000000002</v>
      </c>
      <c r="D334" s="20">
        <v>22.248999999999999</v>
      </c>
      <c r="E334" s="20">
        <v>48.731999999999999</v>
      </c>
      <c r="F334" s="20">
        <v>289.89999999999998</v>
      </c>
      <c r="G334" s="20" t="s">
        <v>1223</v>
      </c>
      <c r="H334" s="20">
        <v>160.4</v>
      </c>
    </row>
    <row r="335" spans="1:8" x14ac:dyDescent="0.15">
      <c r="A335" s="20" t="s">
        <v>976</v>
      </c>
      <c r="B335" s="20" t="s">
        <v>1224</v>
      </c>
      <c r="C335" s="20">
        <v>35.923000000000002</v>
      </c>
      <c r="D335" s="20">
        <v>22.478999999999999</v>
      </c>
      <c r="E335" s="20">
        <v>48.207999999999998</v>
      </c>
      <c r="F335" s="20">
        <v>290.89999999999998</v>
      </c>
      <c r="G335" s="20">
        <v>24.184999999999999</v>
      </c>
      <c r="H335" s="20">
        <v>160.19999999999999</v>
      </c>
    </row>
    <row r="336" spans="1:8" x14ac:dyDescent="0.15">
      <c r="A336" s="20" t="s">
        <v>978</v>
      </c>
      <c r="B336" s="20" t="s">
        <v>1225</v>
      </c>
      <c r="C336" s="20">
        <v>35.776000000000003</v>
      </c>
      <c r="D336" s="20">
        <v>22.388000000000002</v>
      </c>
      <c r="E336" s="20">
        <v>48.152999999999999</v>
      </c>
      <c r="F336" s="20">
        <v>290.89999999999998</v>
      </c>
      <c r="G336" s="20">
        <v>23.995999999999999</v>
      </c>
      <c r="H336" s="20">
        <v>160.80000000000001</v>
      </c>
    </row>
    <row r="337" spans="1:8" x14ac:dyDescent="0.15">
      <c r="A337" s="20" t="s">
        <v>981</v>
      </c>
      <c r="B337" s="20" t="s">
        <v>1226</v>
      </c>
      <c r="C337" s="20" t="s">
        <v>1227</v>
      </c>
      <c r="D337" s="20">
        <v>22.295000000000002</v>
      </c>
      <c r="E337" s="20">
        <v>48.436</v>
      </c>
      <c r="F337" s="20">
        <v>290.89999999999998</v>
      </c>
      <c r="G337" s="20">
        <v>24.193999999999999</v>
      </c>
      <c r="H337" s="20">
        <v>160.4</v>
      </c>
    </row>
    <row r="338" spans="1:8" x14ac:dyDescent="0.15">
      <c r="A338" s="20" t="s">
        <v>983</v>
      </c>
      <c r="B338" s="20" t="s">
        <v>1228</v>
      </c>
      <c r="C338" s="20">
        <v>35.826000000000001</v>
      </c>
      <c r="D338" s="20" t="s">
        <v>1229</v>
      </c>
      <c r="E338" s="20" t="s">
        <v>1230</v>
      </c>
      <c r="F338" s="20" t="s">
        <v>1220</v>
      </c>
      <c r="G338" s="20">
        <v>24.151</v>
      </c>
      <c r="H338" s="20">
        <v>160.9</v>
      </c>
    </row>
    <row r="339" spans="1:8" x14ac:dyDescent="0.15">
      <c r="A339" s="20" t="s">
        <v>352</v>
      </c>
    </row>
    <row r="340" spans="1:8" x14ac:dyDescent="0.15">
      <c r="A340" s="20" t="s">
        <v>353</v>
      </c>
    </row>
    <row r="341" spans="1:8" x14ac:dyDescent="0.15">
      <c r="A341" s="20" t="s">
        <v>354</v>
      </c>
    </row>
    <row r="342" spans="1:8" x14ac:dyDescent="0.15">
      <c r="A342" s="20" t="s">
        <v>7</v>
      </c>
    </row>
    <row r="343" spans="1:8" x14ac:dyDescent="0.15">
      <c r="A343" s="20" t="s">
        <v>944</v>
      </c>
    </row>
    <row r="344" spans="1:8" x14ac:dyDescent="0.15">
      <c r="A344" s="21">
        <v>42848</v>
      </c>
    </row>
    <row r="345" spans="1:8" x14ac:dyDescent="0.15">
      <c r="A345" s="20" t="s">
        <v>356</v>
      </c>
    </row>
    <row r="346" spans="1:8" x14ac:dyDescent="0.15">
      <c r="A346" s="20" t="s">
        <v>357</v>
      </c>
    </row>
    <row r="347" spans="1:8" x14ac:dyDescent="0.15">
      <c r="A347" s="20" t="s">
        <v>358</v>
      </c>
    </row>
    <row r="348" spans="1:8" x14ac:dyDescent="0.15">
      <c r="A348" s="20" t="s">
        <v>1231</v>
      </c>
    </row>
    <row r="349" spans="1:8" x14ac:dyDescent="0.15">
      <c r="A349" s="20" t="s">
        <v>1232</v>
      </c>
    </row>
    <row r="350" spans="1:8" x14ac:dyDescent="0.15">
      <c r="A350" s="20" t="s">
        <v>1233</v>
      </c>
    </row>
    <row r="351" spans="1:8" x14ac:dyDescent="0.15">
      <c r="B351" s="20" t="s">
        <v>947</v>
      </c>
      <c r="C351" s="20" t="s">
        <v>1234</v>
      </c>
    </row>
    <row r="352" spans="1:8" x14ac:dyDescent="0.15">
      <c r="B352" s="20" t="s">
        <v>949</v>
      </c>
      <c r="C352" s="20" t="s">
        <v>950</v>
      </c>
      <c r="D352" s="20" t="s">
        <v>951</v>
      </c>
      <c r="E352" s="20" t="s">
        <v>952</v>
      </c>
      <c r="F352" s="20" t="s">
        <v>953</v>
      </c>
      <c r="G352" s="20" t="s">
        <v>954</v>
      </c>
      <c r="H352" s="20" t="s">
        <v>955</v>
      </c>
    </row>
    <row r="353" spans="1:8" x14ac:dyDescent="0.15">
      <c r="A353" s="20" t="s">
        <v>956</v>
      </c>
      <c r="B353" s="20" t="s">
        <v>241</v>
      </c>
      <c r="C353" s="20">
        <v>36.845999999999997</v>
      </c>
      <c r="D353" s="20">
        <v>22.779</v>
      </c>
      <c r="E353" s="20">
        <v>49.697000000000003</v>
      </c>
      <c r="F353" s="20">
        <v>293.8</v>
      </c>
      <c r="G353" s="20">
        <v>24.66</v>
      </c>
    </row>
    <row r="354" spans="1:8" x14ac:dyDescent="0.15">
      <c r="A354" s="20" t="s">
        <v>957</v>
      </c>
    </row>
    <row r="355" spans="1:8" x14ac:dyDescent="0.15">
      <c r="A355" s="20" t="s">
        <v>958</v>
      </c>
      <c r="B355" s="20" t="s">
        <v>1235</v>
      </c>
      <c r="C355" s="20">
        <v>38.704999999999998</v>
      </c>
      <c r="D355" s="20">
        <v>24.751999999999999</v>
      </c>
      <c r="E355" s="20">
        <v>51.264000000000003</v>
      </c>
      <c r="F355" s="20">
        <v>278.89999999999998</v>
      </c>
      <c r="G355" s="20">
        <v>25.928999999999998</v>
      </c>
      <c r="H355" s="20">
        <v>149</v>
      </c>
    </row>
    <row r="356" spans="1:8" x14ac:dyDescent="0.15">
      <c r="A356" s="20" t="s">
        <v>960</v>
      </c>
      <c r="B356" s="20" t="s">
        <v>1236</v>
      </c>
      <c r="C356" s="20">
        <v>37.869</v>
      </c>
      <c r="D356" s="20">
        <v>23.707000000000001</v>
      </c>
      <c r="E356" s="20">
        <v>50.156999999999996</v>
      </c>
      <c r="F356" s="20">
        <v>285.2</v>
      </c>
      <c r="G356" s="20">
        <v>25.506</v>
      </c>
      <c r="H356" s="20">
        <v>152.69999999999999</v>
      </c>
    </row>
    <row r="357" spans="1:8" x14ac:dyDescent="0.15">
      <c r="A357" s="20" t="s">
        <v>963</v>
      </c>
      <c r="B357" s="20" t="s">
        <v>1237</v>
      </c>
      <c r="C357" s="20">
        <v>38.048000000000002</v>
      </c>
      <c r="D357" s="20">
        <v>24.021999999999998</v>
      </c>
      <c r="E357" s="20">
        <v>50.661000000000001</v>
      </c>
      <c r="F357" s="20">
        <v>272</v>
      </c>
      <c r="G357" s="20">
        <v>26.074000000000002</v>
      </c>
      <c r="H357" s="20">
        <v>151</v>
      </c>
    </row>
    <row r="358" spans="1:8" x14ac:dyDescent="0.15">
      <c r="A358" s="20" t="s">
        <v>965</v>
      </c>
      <c r="B358" s="20" t="s">
        <v>1238</v>
      </c>
      <c r="D358" s="20">
        <v>24.83</v>
      </c>
      <c r="E358" s="20">
        <v>51.006999999999998</v>
      </c>
      <c r="F358" s="20">
        <v>287.10000000000002</v>
      </c>
      <c r="G358" s="20">
        <v>26.030999999999999</v>
      </c>
      <c r="H358" s="20">
        <v>66.099999999999994</v>
      </c>
    </row>
    <row r="359" spans="1:8" x14ac:dyDescent="0.15">
      <c r="A359" s="20" t="s">
        <v>967</v>
      </c>
      <c r="B359" s="20" t="s">
        <v>1239</v>
      </c>
      <c r="C359" s="20">
        <v>38.198</v>
      </c>
      <c r="D359" s="20">
        <v>23.337</v>
      </c>
      <c r="E359" s="20">
        <v>50.42</v>
      </c>
      <c r="F359" s="20">
        <v>289.89999999999998</v>
      </c>
      <c r="G359" s="20">
        <v>25.111999999999998</v>
      </c>
      <c r="H359" s="20">
        <v>152.9</v>
      </c>
    </row>
    <row r="360" spans="1:8" x14ac:dyDescent="0.15">
      <c r="A360" s="20" t="s">
        <v>970</v>
      </c>
      <c r="B360" s="20" t="s">
        <v>1240</v>
      </c>
      <c r="C360" s="20">
        <v>37.390999999999998</v>
      </c>
      <c r="D360" s="20">
        <v>23.187999999999999</v>
      </c>
      <c r="E360" s="20">
        <v>50.158000000000001</v>
      </c>
      <c r="F360" s="20">
        <v>288.89999999999998</v>
      </c>
      <c r="G360" s="20">
        <v>25.023</v>
      </c>
      <c r="H360" s="20">
        <v>154.4</v>
      </c>
    </row>
    <row r="361" spans="1:8" x14ac:dyDescent="0.15">
      <c r="A361" s="20" t="s">
        <v>974</v>
      </c>
      <c r="B361" s="20" t="s">
        <v>1241</v>
      </c>
      <c r="C361" s="20" t="s">
        <v>1242</v>
      </c>
      <c r="D361" s="20">
        <v>25.542000000000002</v>
      </c>
      <c r="E361" s="20">
        <v>50.555</v>
      </c>
      <c r="F361" s="20">
        <v>288.89999999999998</v>
      </c>
      <c r="G361" s="20">
        <v>24.93</v>
      </c>
      <c r="H361" s="20">
        <v>68.8</v>
      </c>
    </row>
    <row r="362" spans="1:8" x14ac:dyDescent="0.15">
      <c r="A362" s="20" t="s">
        <v>976</v>
      </c>
      <c r="B362" s="20" t="s">
        <v>1243</v>
      </c>
      <c r="C362" s="20" t="s">
        <v>1244</v>
      </c>
      <c r="D362" s="20" t="s">
        <v>1245</v>
      </c>
      <c r="E362" s="20">
        <v>50.094000000000001</v>
      </c>
      <c r="F362" s="20" t="s">
        <v>1246</v>
      </c>
      <c r="G362" s="20">
        <v>24.792000000000002</v>
      </c>
      <c r="H362" s="20">
        <v>155.80000000000001</v>
      </c>
    </row>
    <row r="363" spans="1:8" x14ac:dyDescent="0.15">
      <c r="A363" s="20" t="s">
        <v>978</v>
      </c>
      <c r="B363" s="20" t="s">
        <v>1247</v>
      </c>
      <c r="C363" s="20">
        <v>37.070999999999998</v>
      </c>
      <c r="D363" s="20">
        <v>23.585999999999999</v>
      </c>
      <c r="E363" s="20">
        <v>50.21</v>
      </c>
      <c r="F363" s="20">
        <v>288</v>
      </c>
      <c r="G363" s="20" t="s">
        <v>1248</v>
      </c>
      <c r="H363" s="20">
        <v>154.6</v>
      </c>
    </row>
    <row r="364" spans="1:8" x14ac:dyDescent="0.15">
      <c r="A364" s="20" t="s">
        <v>981</v>
      </c>
      <c r="B364" s="20" t="s">
        <v>1249</v>
      </c>
      <c r="C364" s="20">
        <v>36.976999999999997</v>
      </c>
      <c r="D364" s="20">
        <v>22.940999999999999</v>
      </c>
      <c r="E364" s="20" t="s">
        <v>1250</v>
      </c>
      <c r="F364" s="20">
        <v>288.89999999999998</v>
      </c>
      <c r="G364" s="20">
        <v>25.068999999999999</v>
      </c>
      <c r="H364" s="20">
        <v>155.6</v>
      </c>
    </row>
    <row r="365" spans="1:8" x14ac:dyDescent="0.15">
      <c r="A365" s="20" t="s">
        <v>352</v>
      </c>
    </row>
    <row r="366" spans="1:8" x14ac:dyDescent="0.15">
      <c r="A366" s="20" t="s">
        <v>353</v>
      </c>
    </row>
    <row r="367" spans="1:8" x14ac:dyDescent="0.15">
      <c r="A367" s="20" t="s">
        <v>354</v>
      </c>
    </row>
    <row r="368" spans="1:8" x14ac:dyDescent="0.15">
      <c r="A368" s="20" t="s">
        <v>7</v>
      </c>
    </row>
    <row r="369" spans="1:8" x14ac:dyDescent="0.15">
      <c r="A369" s="20" t="s">
        <v>944</v>
      </c>
    </row>
    <row r="370" spans="1:8" x14ac:dyDescent="0.15">
      <c r="A370" s="21">
        <v>42848</v>
      </c>
    </row>
    <row r="371" spans="1:8" x14ac:dyDescent="0.15">
      <c r="A371" s="20" t="s">
        <v>356</v>
      </c>
    </row>
    <row r="372" spans="1:8" x14ac:dyDescent="0.15">
      <c r="A372" s="20" t="s">
        <v>357</v>
      </c>
    </row>
    <row r="373" spans="1:8" x14ac:dyDescent="0.15">
      <c r="A373" s="20" t="s">
        <v>358</v>
      </c>
    </row>
    <row r="374" spans="1:8" x14ac:dyDescent="0.15">
      <c r="A374" s="20" t="s">
        <v>1251</v>
      </c>
    </row>
    <row r="375" spans="1:8" x14ac:dyDescent="0.15">
      <c r="A375" s="20" t="s">
        <v>1252</v>
      </c>
    </row>
    <row r="376" spans="1:8" x14ac:dyDescent="0.15">
      <c r="A376" s="20" t="s">
        <v>1253</v>
      </c>
    </row>
    <row r="377" spans="1:8" x14ac:dyDescent="0.15">
      <c r="B377" s="20" t="s">
        <v>947</v>
      </c>
      <c r="C377" s="20" t="s">
        <v>1254</v>
      </c>
    </row>
    <row r="378" spans="1:8" x14ac:dyDescent="0.15">
      <c r="B378" s="20" t="s">
        <v>949</v>
      </c>
      <c r="C378" s="20" t="s">
        <v>950</v>
      </c>
      <c r="D378" s="20" t="s">
        <v>951</v>
      </c>
      <c r="E378" s="20" t="s">
        <v>952</v>
      </c>
      <c r="F378" s="20" t="s">
        <v>953</v>
      </c>
      <c r="G378" s="20" t="s">
        <v>954</v>
      </c>
      <c r="H378" s="20" t="s">
        <v>955</v>
      </c>
    </row>
    <row r="379" spans="1:8" x14ac:dyDescent="0.15">
      <c r="A379" s="20" t="s">
        <v>956</v>
      </c>
      <c r="B379" s="20" t="s">
        <v>287</v>
      </c>
      <c r="C379" s="20">
        <v>37.524000000000001</v>
      </c>
      <c r="D379" s="20">
        <v>23.550999999999998</v>
      </c>
      <c r="E379" s="20">
        <v>50.387999999999998</v>
      </c>
      <c r="F379" s="20">
        <v>288</v>
      </c>
      <c r="G379" s="20">
        <v>25.437999999999999</v>
      </c>
    </row>
    <row r="380" spans="1:8" x14ac:dyDescent="0.15">
      <c r="A380" s="20" t="s">
        <v>957</v>
      </c>
    </row>
    <row r="381" spans="1:8" x14ac:dyDescent="0.15">
      <c r="A381" s="20" t="s">
        <v>958</v>
      </c>
      <c r="B381" s="20" t="s">
        <v>1255</v>
      </c>
      <c r="C381" s="20" t="s">
        <v>1256</v>
      </c>
      <c r="D381" s="20">
        <v>27.681000000000001</v>
      </c>
      <c r="E381" s="20">
        <v>52.427</v>
      </c>
      <c r="F381" s="20">
        <v>280.60000000000002</v>
      </c>
      <c r="G381" s="20">
        <v>26.765000000000001</v>
      </c>
      <c r="H381" s="20">
        <v>54.6</v>
      </c>
    </row>
    <row r="382" spans="1:8" x14ac:dyDescent="0.15">
      <c r="A382" s="20" t="s">
        <v>960</v>
      </c>
      <c r="B382" s="20" t="s">
        <v>1257</v>
      </c>
      <c r="C382" s="20">
        <v>38.292999999999999</v>
      </c>
      <c r="D382" s="20">
        <v>23.614999999999998</v>
      </c>
      <c r="E382" s="20">
        <v>50.531999999999996</v>
      </c>
      <c r="F382" s="20">
        <v>283.39999999999998</v>
      </c>
      <c r="G382" s="20">
        <v>25.635999999999999</v>
      </c>
      <c r="H382" s="20">
        <v>151.80000000000001</v>
      </c>
    </row>
    <row r="383" spans="1:8" x14ac:dyDescent="0.15">
      <c r="A383" s="20" t="s">
        <v>963</v>
      </c>
      <c r="B383" s="20" t="s">
        <v>1258</v>
      </c>
      <c r="C383" s="20">
        <v>38.097000000000001</v>
      </c>
      <c r="D383" s="20">
        <v>23.646999999999998</v>
      </c>
      <c r="E383" s="20">
        <v>50.500999999999998</v>
      </c>
      <c r="F383" s="20">
        <v>284.3</v>
      </c>
      <c r="G383" s="20">
        <v>25.681999999999999</v>
      </c>
      <c r="H383" s="20">
        <v>151.9</v>
      </c>
    </row>
    <row r="384" spans="1:8" x14ac:dyDescent="0.15">
      <c r="A384" s="20" t="s">
        <v>965</v>
      </c>
      <c r="B384" s="20" t="s">
        <v>1259</v>
      </c>
      <c r="C384" s="20" t="s">
        <v>1260</v>
      </c>
      <c r="D384" s="20">
        <v>27.527999999999999</v>
      </c>
      <c r="E384" s="20">
        <v>54.960999999999999</v>
      </c>
      <c r="F384" s="20">
        <v>285.2</v>
      </c>
      <c r="G384" s="20">
        <v>25.507999999999999</v>
      </c>
      <c r="H384" s="20">
        <v>56.9</v>
      </c>
    </row>
    <row r="385" spans="1:8" x14ac:dyDescent="0.15">
      <c r="A385" s="20" t="s">
        <v>967</v>
      </c>
      <c r="B385" s="20" t="s">
        <v>1261</v>
      </c>
      <c r="C385" s="20" t="s">
        <v>1262</v>
      </c>
      <c r="D385" s="20">
        <v>23.826000000000001</v>
      </c>
      <c r="E385" s="20">
        <v>50.472000000000001</v>
      </c>
      <c r="F385" s="20">
        <v>285.2</v>
      </c>
      <c r="G385" s="20">
        <v>25.661000000000001</v>
      </c>
      <c r="H385" s="20">
        <v>70.900000000000006</v>
      </c>
    </row>
    <row r="386" spans="1:8" x14ac:dyDescent="0.15">
      <c r="A386" s="20" t="s">
        <v>970</v>
      </c>
      <c r="B386" s="20" t="s">
        <v>1263</v>
      </c>
      <c r="C386" s="20" t="s">
        <v>1264</v>
      </c>
      <c r="D386" s="20" t="s">
        <v>1265</v>
      </c>
      <c r="E386" s="20">
        <v>50.457999999999998</v>
      </c>
      <c r="F386" s="20" t="s">
        <v>1155</v>
      </c>
      <c r="G386" s="20" t="s">
        <v>1266</v>
      </c>
      <c r="H386" s="20">
        <v>153</v>
      </c>
    </row>
    <row r="387" spans="1:8" x14ac:dyDescent="0.15">
      <c r="A387" s="20" t="s">
        <v>974</v>
      </c>
      <c r="B387" s="20" t="s">
        <v>1267</v>
      </c>
      <c r="C387" s="20">
        <v>37.536000000000001</v>
      </c>
      <c r="D387" s="20">
        <v>23.56</v>
      </c>
      <c r="E387" s="20" t="s">
        <v>1268</v>
      </c>
      <c r="F387" s="20">
        <v>284.3</v>
      </c>
      <c r="G387" s="20">
        <v>25.744</v>
      </c>
      <c r="H387" s="20">
        <v>152.69999999999999</v>
      </c>
    </row>
    <row r="388" spans="1:8" x14ac:dyDescent="0.15">
      <c r="A388" s="20" t="s">
        <v>352</v>
      </c>
    </row>
    <row r="389" spans="1:8" x14ac:dyDescent="0.15">
      <c r="A389" s="20" t="s">
        <v>353</v>
      </c>
    </row>
    <row r="390" spans="1:8" x14ac:dyDescent="0.15">
      <c r="A390" s="20" t="s">
        <v>354</v>
      </c>
    </row>
    <row r="391" spans="1:8" x14ac:dyDescent="0.15">
      <c r="A391" s="20" t="s">
        <v>7</v>
      </c>
    </row>
    <row r="392" spans="1:8" x14ac:dyDescent="0.15">
      <c r="A392" s="20" t="s">
        <v>944</v>
      </c>
    </row>
    <row r="393" spans="1:8" x14ac:dyDescent="0.15">
      <c r="A393" s="21">
        <v>42848</v>
      </c>
    </row>
    <row r="394" spans="1:8" x14ac:dyDescent="0.15">
      <c r="A394" s="20" t="s">
        <v>356</v>
      </c>
    </row>
    <row r="395" spans="1:8" x14ac:dyDescent="0.15">
      <c r="A395" s="20" t="s">
        <v>357</v>
      </c>
    </row>
    <row r="396" spans="1:8" x14ac:dyDescent="0.15">
      <c r="A396" s="20" t="s">
        <v>358</v>
      </c>
    </row>
    <row r="397" spans="1:8" x14ac:dyDescent="0.15">
      <c r="A397" s="20" t="s">
        <v>1269</v>
      </c>
    </row>
    <row r="398" spans="1:8" x14ac:dyDescent="0.15">
      <c r="A398" s="20" t="s">
        <v>1270</v>
      </c>
    </row>
    <row r="399" spans="1:8" x14ac:dyDescent="0.15">
      <c r="A399" s="20" t="s">
        <v>1271</v>
      </c>
    </row>
    <row r="400" spans="1:8" x14ac:dyDescent="0.15">
      <c r="B400" s="20" t="s">
        <v>947</v>
      </c>
      <c r="C400" s="20" t="s">
        <v>1272</v>
      </c>
    </row>
    <row r="401" spans="1:8" x14ac:dyDescent="0.15">
      <c r="B401" s="20" t="s">
        <v>949</v>
      </c>
      <c r="C401" s="20" t="s">
        <v>950</v>
      </c>
      <c r="D401" s="20" t="s">
        <v>951</v>
      </c>
      <c r="E401" s="20" t="s">
        <v>952</v>
      </c>
      <c r="F401" s="20" t="s">
        <v>953</v>
      </c>
      <c r="G401" s="20" t="s">
        <v>954</v>
      </c>
      <c r="H401" s="20" t="s">
        <v>955</v>
      </c>
    </row>
    <row r="402" spans="1:8" x14ac:dyDescent="0.15">
      <c r="A402" s="20" t="s">
        <v>956</v>
      </c>
      <c r="B402" s="20" t="s">
        <v>247</v>
      </c>
      <c r="C402" s="20">
        <v>37.231999999999999</v>
      </c>
      <c r="D402" s="20">
        <v>23.167000000000002</v>
      </c>
      <c r="E402" s="20">
        <v>49.231000000000002</v>
      </c>
      <c r="F402" s="20">
        <v>290.89999999999998</v>
      </c>
      <c r="G402" s="20">
        <v>25.161999999999999</v>
      </c>
    </row>
    <row r="403" spans="1:8" x14ac:dyDescent="0.15">
      <c r="A403" s="20" t="s">
        <v>957</v>
      </c>
    </row>
    <row r="404" spans="1:8" x14ac:dyDescent="0.15">
      <c r="A404" s="20" t="s">
        <v>958</v>
      </c>
      <c r="B404" s="20" t="s">
        <v>1273</v>
      </c>
      <c r="C404" s="20">
        <v>38.796999999999997</v>
      </c>
      <c r="D404" s="20">
        <v>23.864000000000001</v>
      </c>
      <c r="E404" s="20">
        <v>50.658000000000001</v>
      </c>
      <c r="F404" s="20">
        <v>285.2</v>
      </c>
      <c r="G404" s="20">
        <v>26.585999999999999</v>
      </c>
      <c r="H404" s="20">
        <v>149.80000000000001</v>
      </c>
    </row>
    <row r="405" spans="1:8" x14ac:dyDescent="0.15">
      <c r="A405" s="20" t="s">
        <v>960</v>
      </c>
      <c r="B405" s="20" t="s">
        <v>1274</v>
      </c>
      <c r="C405" s="20">
        <v>38.207999999999998</v>
      </c>
      <c r="D405" s="20">
        <v>24.178999999999998</v>
      </c>
      <c r="E405" s="20">
        <v>50.719000000000001</v>
      </c>
      <c r="F405" s="20">
        <v>285.2</v>
      </c>
      <c r="G405" s="20">
        <v>25.742999999999999</v>
      </c>
      <c r="H405" s="20">
        <v>150.9</v>
      </c>
    </row>
    <row r="406" spans="1:8" x14ac:dyDescent="0.15">
      <c r="A406" s="20" t="s">
        <v>963</v>
      </c>
      <c r="B406" s="20" t="s">
        <v>1275</v>
      </c>
      <c r="C406" s="20" t="s">
        <v>1276</v>
      </c>
      <c r="D406" s="20">
        <v>23.603000000000002</v>
      </c>
      <c r="E406" s="20">
        <v>49.859000000000002</v>
      </c>
      <c r="F406" s="20">
        <v>286.10000000000002</v>
      </c>
      <c r="G406" s="20">
        <v>25.506</v>
      </c>
      <c r="H406" s="20">
        <v>62</v>
      </c>
    </row>
    <row r="407" spans="1:8" x14ac:dyDescent="0.15">
      <c r="A407" s="20" t="s">
        <v>965</v>
      </c>
      <c r="B407" s="20" t="s">
        <v>1277</v>
      </c>
      <c r="C407" s="20">
        <v>37.473999999999997</v>
      </c>
      <c r="D407" s="20">
        <v>23.48</v>
      </c>
      <c r="E407" s="20">
        <v>49.631999999999998</v>
      </c>
      <c r="F407" s="20">
        <v>284.3</v>
      </c>
      <c r="G407" s="20">
        <v>25.262</v>
      </c>
      <c r="H407" s="20">
        <v>154.30000000000001</v>
      </c>
    </row>
    <row r="408" spans="1:8" x14ac:dyDescent="0.15">
      <c r="A408" s="20" t="s">
        <v>967</v>
      </c>
      <c r="B408" s="20" t="s">
        <v>1278</v>
      </c>
      <c r="C408" s="20">
        <v>37.648000000000003</v>
      </c>
      <c r="D408" s="20" t="s">
        <v>1279</v>
      </c>
      <c r="E408" s="20">
        <v>49.404000000000003</v>
      </c>
      <c r="F408" s="20">
        <v>287.10000000000002</v>
      </c>
      <c r="G408" s="20">
        <v>25.248000000000001</v>
      </c>
      <c r="H408" s="20">
        <v>154.69999999999999</v>
      </c>
    </row>
    <row r="409" spans="1:8" x14ac:dyDescent="0.15">
      <c r="A409" s="20" t="s">
        <v>970</v>
      </c>
      <c r="B409" s="20" t="s">
        <v>1280</v>
      </c>
      <c r="C409" s="20">
        <v>37.481999999999999</v>
      </c>
      <c r="D409" s="20">
        <v>23.248000000000001</v>
      </c>
      <c r="E409" s="20">
        <v>50.274000000000001</v>
      </c>
      <c r="F409" s="20">
        <v>286.10000000000002</v>
      </c>
      <c r="G409" s="20">
        <v>25.367999999999999</v>
      </c>
      <c r="H409" s="20">
        <v>153.69999999999999</v>
      </c>
    </row>
    <row r="410" spans="1:8" x14ac:dyDescent="0.15">
      <c r="A410" s="20" t="s">
        <v>974</v>
      </c>
      <c r="B410" s="20" t="s">
        <v>1281</v>
      </c>
      <c r="C410" s="20">
        <v>37.292000000000002</v>
      </c>
      <c r="D410" s="20">
        <v>23.22</v>
      </c>
      <c r="E410" s="20">
        <v>49.564999999999998</v>
      </c>
      <c r="F410" s="20">
        <v>280.60000000000002</v>
      </c>
      <c r="G410" s="20">
        <v>25.32</v>
      </c>
      <c r="H410" s="20">
        <v>154.80000000000001</v>
      </c>
    </row>
    <row r="411" spans="1:8" x14ac:dyDescent="0.15">
      <c r="A411" s="20" t="s">
        <v>976</v>
      </c>
      <c r="B411" s="20" t="s">
        <v>1282</v>
      </c>
      <c r="C411" s="20" t="s">
        <v>1283</v>
      </c>
      <c r="D411" s="20">
        <v>23.234999999999999</v>
      </c>
      <c r="E411" s="20" t="s">
        <v>1284</v>
      </c>
      <c r="F411" s="20">
        <v>289.89999999999998</v>
      </c>
      <c r="G411" s="20" t="s">
        <v>1285</v>
      </c>
      <c r="H411" s="20">
        <v>155.4</v>
      </c>
    </row>
    <row r="412" spans="1:8" x14ac:dyDescent="0.15">
      <c r="A412" s="20" t="s">
        <v>978</v>
      </c>
      <c r="B412" s="20" t="s">
        <v>1286</v>
      </c>
      <c r="C412" s="20">
        <v>37.372</v>
      </c>
      <c r="D412" s="20">
        <v>23.257000000000001</v>
      </c>
      <c r="E412" s="20">
        <v>49.545999999999999</v>
      </c>
      <c r="F412" s="20" t="s">
        <v>1287</v>
      </c>
      <c r="G412" s="20">
        <v>25.303999999999998</v>
      </c>
      <c r="H412" s="20">
        <v>154.69999999999999</v>
      </c>
    </row>
    <row r="413" spans="1:8" x14ac:dyDescent="0.15">
      <c r="A413" s="20" t="s">
        <v>352</v>
      </c>
    </row>
    <row r="414" spans="1:8" x14ac:dyDescent="0.15">
      <c r="A414" s="20" t="s">
        <v>353</v>
      </c>
    </row>
    <row r="415" spans="1:8" x14ac:dyDescent="0.15">
      <c r="A415" s="20" t="s">
        <v>354</v>
      </c>
    </row>
    <row r="416" spans="1:8" x14ac:dyDescent="0.15">
      <c r="A416" s="20" t="s">
        <v>7</v>
      </c>
    </row>
    <row r="417" spans="1:8" x14ac:dyDescent="0.15">
      <c r="A417" s="20" t="s">
        <v>944</v>
      </c>
    </row>
    <row r="418" spans="1:8" x14ac:dyDescent="0.15">
      <c r="A418" s="21">
        <v>42848</v>
      </c>
    </row>
    <row r="419" spans="1:8" x14ac:dyDescent="0.15">
      <c r="A419" s="20" t="s">
        <v>356</v>
      </c>
    </row>
    <row r="420" spans="1:8" x14ac:dyDescent="0.15">
      <c r="A420" s="20" t="s">
        <v>357</v>
      </c>
    </row>
    <row r="421" spans="1:8" x14ac:dyDescent="0.15">
      <c r="A421" s="20" t="s">
        <v>358</v>
      </c>
    </row>
    <row r="422" spans="1:8" x14ac:dyDescent="0.15">
      <c r="A422" s="20" t="s">
        <v>1288</v>
      </c>
    </row>
    <row r="423" spans="1:8" x14ac:dyDescent="0.15">
      <c r="A423" s="20" t="s">
        <v>1289</v>
      </c>
    </row>
    <row r="424" spans="1:8" x14ac:dyDescent="0.15">
      <c r="A424" s="20" t="s">
        <v>1290</v>
      </c>
    </row>
    <row r="425" spans="1:8" x14ac:dyDescent="0.15">
      <c r="B425" s="20" t="s">
        <v>947</v>
      </c>
      <c r="C425" s="20" t="s">
        <v>1291</v>
      </c>
    </row>
    <row r="426" spans="1:8" x14ac:dyDescent="0.15">
      <c r="B426" s="20" t="s">
        <v>949</v>
      </c>
      <c r="C426" s="20" t="s">
        <v>950</v>
      </c>
      <c r="D426" s="20" t="s">
        <v>951</v>
      </c>
      <c r="E426" s="20" t="s">
        <v>952</v>
      </c>
      <c r="F426" s="20" t="s">
        <v>953</v>
      </c>
      <c r="G426" s="20" t="s">
        <v>954</v>
      </c>
      <c r="H426" s="20" t="s">
        <v>955</v>
      </c>
    </row>
    <row r="427" spans="1:8" x14ac:dyDescent="0.15">
      <c r="A427" s="20" t="s">
        <v>956</v>
      </c>
      <c r="B427" s="20" t="s">
        <v>282</v>
      </c>
      <c r="C427" s="20">
        <v>37.591999999999999</v>
      </c>
      <c r="D427" s="20">
        <v>23.372</v>
      </c>
      <c r="E427" s="20">
        <v>50.334000000000003</v>
      </c>
      <c r="F427" s="20">
        <v>282.39999999999998</v>
      </c>
      <c r="G427" s="20">
        <v>25.672000000000001</v>
      </c>
    </row>
    <row r="428" spans="1:8" x14ac:dyDescent="0.15">
      <c r="A428" s="20" t="s">
        <v>957</v>
      </c>
    </row>
    <row r="429" spans="1:8" x14ac:dyDescent="0.15">
      <c r="A429" s="20" t="s">
        <v>958</v>
      </c>
      <c r="B429" s="20" t="s">
        <v>560</v>
      </c>
      <c r="C429" s="20" t="s">
        <v>1292</v>
      </c>
      <c r="D429" s="20">
        <v>29.172999999999998</v>
      </c>
      <c r="E429" s="20">
        <v>58.512999999999998</v>
      </c>
      <c r="F429" s="20">
        <v>252.4</v>
      </c>
      <c r="G429" s="20">
        <v>27.745999999999999</v>
      </c>
      <c r="H429" s="20">
        <v>32.700000000000003</v>
      </c>
    </row>
    <row r="430" spans="1:8" x14ac:dyDescent="0.15">
      <c r="A430" s="20" t="s">
        <v>960</v>
      </c>
      <c r="B430" s="20" t="s">
        <v>1293</v>
      </c>
      <c r="C430" s="20">
        <v>40.503999999999998</v>
      </c>
      <c r="D430" s="20">
        <v>24.449000000000002</v>
      </c>
      <c r="E430" s="20">
        <v>52.515000000000001</v>
      </c>
      <c r="F430" s="20">
        <v>253.1</v>
      </c>
      <c r="G430" s="20">
        <v>26.457999999999998</v>
      </c>
      <c r="H430" s="20">
        <v>145.6</v>
      </c>
    </row>
    <row r="431" spans="1:8" x14ac:dyDescent="0.15">
      <c r="A431" s="20" t="s">
        <v>963</v>
      </c>
      <c r="B431" s="20" t="s">
        <v>1294</v>
      </c>
      <c r="C431" s="20" t="s">
        <v>1295</v>
      </c>
      <c r="D431" s="20">
        <v>29.23</v>
      </c>
      <c r="E431" s="20">
        <v>54.57</v>
      </c>
      <c r="F431" s="20">
        <v>263</v>
      </c>
      <c r="G431" s="20">
        <v>27.266999999999999</v>
      </c>
      <c r="H431" s="20">
        <v>62.5</v>
      </c>
    </row>
    <row r="432" spans="1:8" x14ac:dyDescent="0.15">
      <c r="A432" s="20" t="s">
        <v>965</v>
      </c>
      <c r="B432" s="20" t="s">
        <v>1296</v>
      </c>
      <c r="C432" s="20">
        <v>38.994</v>
      </c>
      <c r="D432" s="20">
        <v>24.088000000000001</v>
      </c>
      <c r="E432" s="20">
        <v>51.718000000000004</v>
      </c>
      <c r="F432" s="20">
        <v>278</v>
      </c>
      <c r="G432" s="20">
        <v>26.273</v>
      </c>
      <c r="H432" s="20">
        <v>148.5</v>
      </c>
    </row>
    <row r="433" spans="1:8" x14ac:dyDescent="0.15">
      <c r="A433" s="20" t="s">
        <v>967</v>
      </c>
      <c r="B433" s="20" t="s">
        <v>1297</v>
      </c>
      <c r="C433" s="20">
        <v>37.988</v>
      </c>
      <c r="D433" s="20">
        <v>23.483000000000001</v>
      </c>
      <c r="E433" s="20">
        <v>50.95</v>
      </c>
      <c r="F433" s="20" t="s">
        <v>1298</v>
      </c>
      <c r="G433" s="20">
        <v>25.713999999999999</v>
      </c>
      <c r="H433" s="20">
        <v>151.69999999999999</v>
      </c>
    </row>
    <row r="434" spans="1:8" x14ac:dyDescent="0.15">
      <c r="A434" s="20" t="s">
        <v>970</v>
      </c>
      <c r="B434" s="20" t="s">
        <v>1299</v>
      </c>
      <c r="C434" s="20">
        <v>37.804000000000002</v>
      </c>
      <c r="D434" s="20">
        <v>23.613</v>
      </c>
      <c r="E434" s="20">
        <v>50.445999999999998</v>
      </c>
      <c r="F434" s="20">
        <v>277.10000000000002</v>
      </c>
      <c r="G434" s="20">
        <v>25.812000000000001</v>
      </c>
      <c r="H434" s="20">
        <v>152.19999999999999</v>
      </c>
    </row>
    <row r="435" spans="1:8" x14ac:dyDescent="0.15">
      <c r="A435" s="20" t="s">
        <v>974</v>
      </c>
      <c r="B435" s="20" t="s">
        <v>1300</v>
      </c>
      <c r="C435" s="20" t="s">
        <v>1301</v>
      </c>
      <c r="D435" s="20" t="s">
        <v>1302</v>
      </c>
      <c r="E435" s="20" t="s">
        <v>1303</v>
      </c>
      <c r="F435" s="20">
        <v>277.10000000000002</v>
      </c>
      <c r="G435" s="20" t="s">
        <v>1304</v>
      </c>
      <c r="H435" s="20">
        <v>153</v>
      </c>
    </row>
    <row r="436" spans="1:8" x14ac:dyDescent="0.15">
      <c r="A436" s="20" t="s">
        <v>352</v>
      </c>
    </row>
    <row r="437" spans="1:8" x14ac:dyDescent="0.15">
      <c r="A437" s="20" t="s">
        <v>353</v>
      </c>
    </row>
    <row r="438" spans="1:8" x14ac:dyDescent="0.15">
      <c r="A438" s="20" t="s">
        <v>354</v>
      </c>
    </row>
    <row r="439" spans="1:8" x14ac:dyDescent="0.15">
      <c r="A439" s="20" t="s">
        <v>7</v>
      </c>
    </row>
    <row r="440" spans="1:8" x14ac:dyDescent="0.15">
      <c r="A440" s="20" t="s">
        <v>944</v>
      </c>
    </row>
    <row r="441" spans="1:8" x14ac:dyDescent="0.15">
      <c r="A441" s="21">
        <v>42848</v>
      </c>
    </row>
    <row r="442" spans="1:8" x14ac:dyDescent="0.15">
      <c r="A442" s="20" t="s">
        <v>356</v>
      </c>
    </row>
    <row r="443" spans="1:8" x14ac:dyDescent="0.15">
      <c r="A443" s="20" t="s">
        <v>357</v>
      </c>
    </row>
    <row r="444" spans="1:8" x14ac:dyDescent="0.15">
      <c r="A444" s="20" t="s">
        <v>358</v>
      </c>
    </row>
    <row r="445" spans="1:8" x14ac:dyDescent="0.15">
      <c r="A445" s="20" t="s">
        <v>1305</v>
      </c>
    </row>
    <row r="446" spans="1:8" x14ac:dyDescent="0.15">
      <c r="A446" s="20" t="s">
        <v>1306</v>
      </c>
    </row>
    <row r="447" spans="1:8" x14ac:dyDescent="0.15">
      <c r="A447" s="20" t="s">
        <v>1307</v>
      </c>
    </row>
    <row r="448" spans="1:8" x14ac:dyDescent="0.15">
      <c r="B448" s="20" t="s">
        <v>947</v>
      </c>
      <c r="C448" s="20" t="s">
        <v>1308</v>
      </c>
    </row>
    <row r="449" spans="1:8" x14ac:dyDescent="0.15">
      <c r="B449" s="20" t="s">
        <v>949</v>
      </c>
      <c r="C449" s="20" t="s">
        <v>950</v>
      </c>
      <c r="D449" s="20" t="s">
        <v>951</v>
      </c>
      <c r="E449" s="20" t="s">
        <v>952</v>
      </c>
      <c r="F449" s="20" t="s">
        <v>953</v>
      </c>
      <c r="G449" s="20" t="s">
        <v>954</v>
      </c>
      <c r="H449" s="20" t="s">
        <v>955</v>
      </c>
    </row>
    <row r="450" spans="1:8" x14ac:dyDescent="0.15">
      <c r="A450" s="20" t="s">
        <v>956</v>
      </c>
      <c r="B450" s="20" t="s">
        <v>182</v>
      </c>
      <c r="C450" s="20">
        <v>36.070999999999998</v>
      </c>
      <c r="D450" s="20">
        <v>22.591000000000001</v>
      </c>
      <c r="E450" s="20">
        <v>48.594000000000001</v>
      </c>
      <c r="F450" s="20">
        <v>288</v>
      </c>
      <c r="G450" s="20">
        <v>24.856000000000002</v>
      </c>
    </row>
    <row r="451" spans="1:8" x14ac:dyDescent="0.15">
      <c r="A451" s="20" t="s">
        <v>957</v>
      </c>
    </row>
    <row r="452" spans="1:8" x14ac:dyDescent="0.15">
      <c r="A452" s="20" t="s">
        <v>958</v>
      </c>
      <c r="B452" s="20" t="s">
        <v>1309</v>
      </c>
      <c r="C452" s="20">
        <v>38.975000000000001</v>
      </c>
      <c r="D452" s="20">
        <v>24.701000000000001</v>
      </c>
      <c r="E452" s="20">
        <v>53.895000000000003</v>
      </c>
      <c r="F452" s="20">
        <v>278</v>
      </c>
      <c r="G452" s="20">
        <v>26.138999999999999</v>
      </c>
      <c r="H452" s="20">
        <v>145.80000000000001</v>
      </c>
    </row>
    <row r="453" spans="1:8" x14ac:dyDescent="0.15">
      <c r="A453" s="20" t="s">
        <v>960</v>
      </c>
      <c r="B453" s="20" t="s">
        <v>1310</v>
      </c>
      <c r="C453" s="20" t="s">
        <v>1311</v>
      </c>
      <c r="D453" s="20">
        <v>24.521999999999998</v>
      </c>
      <c r="E453" s="20">
        <v>51.212000000000003</v>
      </c>
      <c r="F453" s="20">
        <v>273.60000000000002</v>
      </c>
      <c r="G453" s="20">
        <v>26.266999999999999</v>
      </c>
      <c r="H453" s="20">
        <v>53.3</v>
      </c>
    </row>
    <row r="454" spans="1:8" x14ac:dyDescent="0.15">
      <c r="A454" s="20" t="s">
        <v>963</v>
      </c>
      <c r="B454" s="20" t="s">
        <v>1312</v>
      </c>
      <c r="C454" s="20">
        <v>39.225000000000001</v>
      </c>
      <c r="D454" s="20">
        <v>23.567</v>
      </c>
      <c r="E454" s="20">
        <v>49.774000000000001</v>
      </c>
      <c r="F454" s="20">
        <v>282.39999999999998</v>
      </c>
      <c r="G454" s="20">
        <v>25.355</v>
      </c>
      <c r="H454" s="20">
        <v>151.9</v>
      </c>
    </row>
    <row r="455" spans="1:8" x14ac:dyDescent="0.15">
      <c r="A455" s="20" t="s">
        <v>965</v>
      </c>
      <c r="B455" s="20" t="s">
        <v>1313</v>
      </c>
      <c r="C455" s="20">
        <v>36.828000000000003</v>
      </c>
      <c r="D455" s="20">
        <v>23.193999999999999</v>
      </c>
      <c r="E455" s="20">
        <v>49.372999999999998</v>
      </c>
      <c r="F455" s="20">
        <v>281.5</v>
      </c>
      <c r="G455" s="20">
        <v>25.373999999999999</v>
      </c>
      <c r="H455" s="20">
        <v>155.5</v>
      </c>
    </row>
    <row r="456" spans="1:8" x14ac:dyDescent="0.15">
      <c r="A456" s="20" t="s">
        <v>967</v>
      </c>
      <c r="B456" s="20" t="s">
        <v>1314</v>
      </c>
      <c r="C456" s="20">
        <v>36.762</v>
      </c>
      <c r="D456" s="20">
        <v>23.091999999999999</v>
      </c>
      <c r="E456" s="20">
        <v>48.856000000000002</v>
      </c>
      <c r="F456" s="20">
        <v>282.39999999999998</v>
      </c>
      <c r="G456" s="20">
        <v>25.273</v>
      </c>
      <c r="H456" s="20">
        <v>156.4</v>
      </c>
    </row>
    <row r="457" spans="1:8" x14ac:dyDescent="0.15">
      <c r="A457" s="20" t="s">
        <v>970</v>
      </c>
      <c r="B457" s="20" t="s">
        <v>1315</v>
      </c>
      <c r="C457" s="20">
        <v>36.326999999999998</v>
      </c>
      <c r="D457" s="20">
        <v>22.638000000000002</v>
      </c>
      <c r="E457" s="20">
        <v>49.16</v>
      </c>
      <c r="F457" s="20">
        <v>285.2</v>
      </c>
      <c r="G457" s="20">
        <v>24.927</v>
      </c>
      <c r="H457" s="20">
        <v>157.5</v>
      </c>
    </row>
    <row r="458" spans="1:8" x14ac:dyDescent="0.15">
      <c r="A458" s="20" t="s">
        <v>974</v>
      </c>
      <c r="B458" s="20" t="s">
        <v>1316</v>
      </c>
      <c r="C458" s="20">
        <v>36.365000000000002</v>
      </c>
      <c r="D458" s="20">
        <v>23.302</v>
      </c>
      <c r="E458" s="20">
        <v>49.063000000000002</v>
      </c>
      <c r="F458" s="20">
        <v>285.2</v>
      </c>
      <c r="G458" s="20">
        <v>25.103999999999999</v>
      </c>
      <c r="H458" s="20">
        <v>156.6</v>
      </c>
    </row>
    <row r="459" spans="1:8" x14ac:dyDescent="0.15">
      <c r="A459" s="20" t="s">
        <v>976</v>
      </c>
      <c r="B459" s="20" t="s">
        <v>1317</v>
      </c>
      <c r="C459" s="20">
        <v>37.015999999999998</v>
      </c>
      <c r="D459" s="20" t="s">
        <v>1318</v>
      </c>
      <c r="E459" s="20" t="s">
        <v>1319</v>
      </c>
      <c r="F459" s="20" t="s">
        <v>1155</v>
      </c>
      <c r="G459" s="20" t="s">
        <v>1320</v>
      </c>
      <c r="H459" s="20">
        <v>157.5</v>
      </c>
    </row>
    <row r="460" spans="1:8" x14ac:dyDescent="0.15">
      <c r="A460" s="20" t="s">
        <v>978</v>
      </c>
      <c r="B460" s="20" t="s">
        <v>1321</v>
      </c>
      <c r="C460" s="20" t="s">
        <v>1322</v>
      </c>
      <c r="D460" s="20">
        <v>22.614000000000001</v>
      </c>
      <c r="E460" s="20">
        <v>48.758000000000003</v>
      </c>
      <c r="F460" s="20">
        <v>282.39999999999998</v>
      </c>
      <c r="G460" s="20">
        <v>25.055</v>
      </c>
      <c r="H460" s="20">
        <v>158.19999999999999</v>
      </c>
    </row>
    <row r="461" spans="1:8" x14ac:dyDescent="0.15">
      <c r="A461" s="20" t="s">
        <v>981</v>
      </c>
      <c r="B461" s="20" t="s">
        <v>1323</v>
      </c>
      <c r="C461" s="20">
        <v>36.493000000000002</v>
      </c>
      <c r="D461" s="20">
        <v>22.814</v>
      </c>
      <c r="E461" s="20">
        <v>48.762999999999998</v>
      </c>
      <c r="F461" s="20">
        <v>282.39999999999998</v>
      </c>
      <c r="G461" s="20">
        <v>25.141999999999999</v>
      </c>
      <c r="H461" s="20">
        <v>157.30000000000001</v>
      </c>
    </row>
    <row r="462" spans="1:8" x14ac:dyDescent="0.15">
      <c r="A462" s="20" t="s">
        <v>352</v>
      </c>
    </row>
    <row r="463" spans="1:8" x14ac:dyDescent="0.15">
      <c r="A463" s="20" t="s">
        <v>353</v>
      </c>
    </row>
    <row r="464" spans="1:8" x14ac:dyDescent="0.15">
      <c r="A464" s="20" t="s">
        <v>354</v>
      </c>
    </row>
    <row r="465" spans="1:8" x14ac:dyDescent="0.15">
      <c r="A465" s="20" t="s">
        <v>7</v>
      </c>
    </row>
    <row r="466" spans="1:8" x14ac:dyDescent="0.15">
      <c r="A466" s="20" t="s">
        <v>944</v>
      </c>
    </row>
    <row r="467" spans="1:8" x14ac:dyDescent="0.15">
      <c r="A467" s="21">
        <v>42848</v>
      </c>
    </row>
    <row r="468" spans="1:8" x14ac:dyDescent="0.15">
      <c r="A468" s="20" t="s">
        <v>356</v>
      </c>
    </row>
    <row r="469" spans="1:8" x14ac:dyDescent="0.15">
      <c r="A469" s="20" t="s">
        <v>357</v>
      </c>
    </row>
    <row r="470" spans="1:8" x14ac:dyDescent="0.15">
      <c r="A470" s="20" t="s">
        <v>358</v>
      </c>
    </row>
    <row r="471" spans="1:8" x14ac:dyDescent="0.15">
      <c r="A471" s="20" t="s">
        <v>1324</v>
      </c>
    </row>
    <row r="472" spans="1:8" x14ac:dyDescent="0.15">
      <c r="A472" s="20" t="s">
        <v>1325</v>
      </c>
    </row>
    <row r="473" spans="1:8" x14ac:dyDescent="0.15">
      <c r="A473" s="20" t="s">
        <v>1326</v>
      </c>
    </row>
    <row r="474" spans="1:8" x14ac:dyDescent="0.15">
      <c r="B474" s="20" t="s">
        <v>947</v>
      </c>
      <c r="C474" s="20" t="s">
        <v>1327</v>
      </c>
    </row>
    <row r="475" spans="1:8" x14ac:dyDescent="0.15">
      <c r="B475" s="20" t="s">
        <v>949</v>
      </c>
      <c r="C475" s="20" t="s">
        <v>950</v>
      </c>
      <c r="D475" s="20" t="s">
        <v>951</v>
      </c>
      <c r="E475" s="20" t="s">
        <v>952</v>
      </c>
      <c r="F475" s="20" t="s">
        <v>953</v>
      </c>
      <c r="G475" s="20" t="s">
        <v>954</v>
      </c>
      <c r="H475" s="20" t="s">
        <v>955</v>
      </c>
    </row>
    <row r="476" spans="1:8" x14ac:dyDescent="0.15">
      <c r="A476" s="20" t="s">
        <v>956</v>
      </c>
      <c r="B476" s="20" t="s">
        <v>221</v>
      </c>
      <c r="C476" s="20">
        <v>36.969000000000001</v>
      </c>
      <c r="D476" s="20">
        <v>22.559000000000001</v>
      </c>
      <c r="E476" s="20">
        <v>48.688000000000002</v>
      </c>
      <c r="F476" s="20">
        <v>291.8</v>
      </c>
      <c r="G476" s="20">
        <v>24.795999999999999</v>
      </c>
    </row>
    <row r="477" spans="1:8" x14ac:dyDescent="0.15">
      <c r="A477" s="20" t="s">
        <v>957</v>
      </c>
    </row>
    <row r="478" spans="1:8" x14ac:dyDescent="0.15">
      <c r="A478" s="20" t="s">
        <v>958</v>
      </c>
      <c r="B478" s="20" t="s">
        <v>1328</v>
      </c>
      <c r="C478" s="20">
        <v>37.545000000000002</v>
      </c>
      <c r="D478" s="20">
        <v>23.619</v>
      </c>
      <c r="E478" s="20">
        <v>50.420999999999999</v>
      </c>
      <c r="F478" s="20">
        <v>268.60000000000002</v>
      </c>
      <c r="G478" s="20">
        <v>26.187000000000001</v>
      </c>
      <c r="H478" s="20">
        <v>152.1</v>
      </c>
    </row>
    <row r="479" spans="1:8" x14ac:dyDescent="0.15">
      <c r="A479" s="20" t="s">
        <v>960</v>
      </c>
      <c r="B479" s="20" t="s">
        <v>1329</v>
      </c>
      <c r="C479" s="20">
        <v>37.107999999999997</v>
      </c>
      <c r="D479" s="20">
        <v>23.303000000000001</v>
      </c>
      <c r="E479" s="20">
        <v>48.978999999999999</v>
      </c>
      <c r="F479" s="20" t="s">
        <v>1118</v>
      </c>
      <c r="G479" s="20">
        <v>24.882000000000001</v>
      </c>
      <c r="H479" s="20">
        <v>156.1</v>
      </c>
    </row>
    <row r="480" spans="1:8" x14ac:dyDescent="0.15">
      <c r="A480" s="20" t="s">
        <v>963</v>
      </c>
      <c r="B480" s="20" t="s">
        <v>1330</v>
      </c>
      <c r="C480" s="20" t="s">
        <v>1331</v>
      </c>
      <c r="D480" s="20" t="s">
        <v>1332</v>
      </c>
      <c r="E480" s="20">
        <v>48.798000000000002</v>
      </c>
      <c r="F480" s="20">
        <v>275.39999999999998</v>
      </c>
      <c r="G480" s="20">
        <v>25.742000000000001</v>
      </c>
      <c r="H480" s="20">
        <v>156.30000000000001</v>
      </c>
    </row>
    <row r="481" spans="1:8" x14ac:dyDescent="0.15">
      <c r="A481" s="20" t="s">
        <v>965</v>
      </c>
      <c r="B481" s="20" t="s">
        <v>1333</v>
      </c>
      <c r="C481" s="20">
        <v>38.963000000000001</v>
      </c>
      <c r="D481" s="20">
        <v>23.071999999999999</v>
      </c>
      <c r="E481" s="20">
        <v>51.179000000000002</v>
      </c>
      <c r="F481" s="20">
        <v>286.10000000000002</v>
      </c>
      <c r="G481" s="20">
        <v>25.577999999999999</v>
      </c>
      <c r="H481" s="20">
        <v>151</v>
      </c>
    </row>
    <row r="482" spans="1:8" x14ac:dyDescent="0.15">
      <c r="A482" s="20" t="s">
        <v>967</v>
      </c>
      <c r="B482" s="20" t="s">
        <v>1334</v>
      </c>
      <c r="C482" s="20" t="s">
        <v>1335</v>
      </c>
      <c r="D482" s="20">
        <v>24.891999999999999</v>
      </c>
      <c r="E482" s="20">
        <v>50.387999999999998</v>
      </c>
      <c r="F482" s="20">
        <v>287.10000000000002</v>
      </c>
      <c r="G482" s="20">
        <v>25.114000000000001</v>
      </c>
      <c r="H482" s="20">
        <v>40.799999999999997</v>
      </c>
    </row>
    <row r="483" spans="1:8" x14ac:dyDescent="0.15">
      <c r="A483" s="20" t="s">
        <v>970</v>
      </c>
      <c r="B483" s="20" t="s">
        <v>1336</v>
      </c>
      <c r="C483" s="20">
        <v>37.268000000000001</v>
      </c>
      <c r="D483" s="20">
        <v>22.978999999999999</v>
      </c>
      <c r="E483" s="20">
        <v>49.347000000000001</v>
      </c>
      <c r="F483" s="20">
        <v>289.89999999999998</v>
      </c>
      <c r="G483" s="20">
        <v>25.04</v>
      </c>
      <c r="H483" s="20">
        <v>155.6</v>
      </c>
    </row>
    <row r="484" spans="1:8" x14ac:dyDescent="0.15">
      <c r="A484" s="20" t="s">
        <v>974</v>
      </c>
      <c r="B484" s="20" t="s">
        <v>1337</v>
      </c>
      <c r="C484" s="20">
        <v>37.33</v>
      </c>
      <c r="D484" s="20">
        <v>22.736999999999998</v>
      </c>
      <c r="E484" s="20">
        <v>48.957999999999998</v>
      </c>
      <c r="F484" s="20">
        <v>282.39999999999998</v>
      </c>
      <c r="G484" s="20">
        <v>25.736000000000001</v>
      </c>
      <c r="H484" s="20">
        <v>155.5</v>
      </c>
    </row>
    <row r="485" spans="1:8" x14ac:dyDescent="0.15">
      <c r="A485" s="20" t="s">
        <v>976</v>
      </c>
      <c r="B485" s="20" t="s">
        <v>1338</v>
      </c>
      <c r="C485" s="20">
        <v>37.250999999999998</v>
      </c>
      <c r="D485" s="20">
        <v>22.681000000000001</v>
      </c>
      <c r="E485" s="20" t="s">
        <v>1339</v>
      </c>
      <c r="F485" s="20">
        <v>288.89999999999998</v>
      </c>
      <c r="G485" s="20" t="s">
        <v>1340</v>
      </c>
      <c r="H485" s="20">
        <v>157.1</v>
      </c>
    </row>
    <row r="486" spans="1:8" x14ac:dyDescent="0.15">
      <c r="A486" s="20" t="s">
        <v>352</v>
      </c>
    </row>
    <row r="487" spans="1:8" x14ac:dyDescent="0.15">
      <c r="A487" s="20" t="s">
        <v>353</v>
      </c>
    </row>
    <row r="488" spans="1:8" x14ac:dyDescent="0.15">
      <c r="A488" s="20" t="s">
        <v>354</v>
      </c>
    </row>
    <row r="489" spans="1:8" x14ac:dyDescent="0.15">
      <c r="A489" s="20" t="s">
        <v>7</v>
      </c>
    </row>
    <row r="490" spans="1:8" x14ac:dyDescent="0.15">
      <c r="A490" s="20" t="s">
        <v>944</v>
      </c>
    </row>
    <row r="491" spans="1:8" x14ac:dyDescent="0.15">
      <c r="A491" s="21">
        <v>42848</v>
      </c>
    </row>
    <row r="492" spans="1:8" x14ac:dyDescent="0.15">
      <c r="A492" s="20" t="s">
        <v>356</v>
      </c>
    </row>
    <row r="493" spans="1:8" x14ac:dyDescent="0.15">
      <c r="A493" s="20" t="s">
        <v>357</v>
      </c>
    </row>
    <row r="494" spans="1:8" x14ac:dyDescent="0.15">
      <c r="A494" s="20" t="s">
        <v>358</v>
      </c>
    </row>
    <row r="495" spans="1:8" x14ac:dyDescent="0.15">
      <c r="A495" s="20" t="s">
        <v>1341</v>
      </c>
    </row>
    <row r="496" spans="1:8" x14ac:dyDescent="0.15">
      <c r="A496" s="20" t="s">
        <v>1342</v>
      </c>
    </row>
    <row r="497" spans="1:8" x14ac:dyDescent="0.15">
      <c r="A497" s="20" t="s">
        <v>1343</v>
      </c>
    </row>
    <row r="498" spans="1:8" x14ac:dyDescent="0.15">
      <c r="B498" s="20" t="s">
        <v>947</v>
      </c>
      <c r="C498" s="20" t="s">
        <v>1344</v>
      </c>
    </row>
    <row r="499" spans="1:8" x14ac:dyDescent="0.15">
      <c r="B499" s="20" t="s">
        <v>949</v>
      </c>
      <c r="C499" s="20" t="s">
        <v>950</v>
      </c>
      <c r="D499" s="20" t="s">
        <v>951</v>
      </c>
      <c r="E499" s="20" t="s">
        <v>952</v>
      </c>
      <c r="F499" s="20" t="s">
        <v>953</v>
      </c>
      <c r="G499" s="20" t="s">
        <v>954</v>
      </c>
      <c r="H499" s="20" t="s">
        <v>955</v>
      </c>
    </row>
    <row r="500" spans="1:8" x14ac:dyDescent="0.15">
      <c r="A500" s="20" t="s">
        <v>956</v>
      </c>
      <c r="B500" s="20" t="s">
        <v>337</v>
      </c>
      <c r="C500" s="20">
        <v>39.430999999999997</v>
      </c>
      <c r="D500" s="20">
        <v>24.338999999999999</v>
      </c>
      <c r="E500" s="20">
        <v>52.673000000000002</v>
      </c>
      <c r="F500" s="20">
        <v>276.2</v>
      </c>
      <c r="G500" s="20">
        <v>26.445</v>
      </c>
    </row>
    <row r="501" spans="1:8" x14ac:dyDescent="0.15">
      <c r="A501" s="20" t="s">
        <v>957</v>
      </c>
    </row>
    <row r="502" spans="1:8" x14ac:dyDescent="0.15">
      <c r="A502" s="20" t="s">
        <v>958</v>
      </c>
      <c r="B502" s="20" t="s">
        <v>1345</v>
      </c>
      <c r="C502" s="20" t="s">
        <v>1346</v>
      </c>
      <c r="D502" s="20" t="s">
        <v>1347</v>
      </c>
      <c r="E502" s="20" t="s">
        <v>1348</v>
      </c>
      <c r="F502" s="20" t="s">
        <v>1349</v>
      </c>
      <c r="G502" s="20" t="s">
        <v>1350</v>
      </c>
      <c r="H502" s="20">
        <v>146.69999999999999</v>
      </c>
    </row>
    <row r="503" spans="1:8" x14ac:dyDescent="0.15">
      <c r="A503" s="20" t="s">
        <v>352</v>
      </c>
    </row>
    <row r="504" spans="1:8" x14ac:dyDescent="0.15">
      <c r="A504" s="20" t="s">
        <v>353</v>
      </c>
    </row>
    <row r="505" spans="1:8" x14ac:dyDescent="0.15">
      <c r="A505" s="20" t="s">
        <v>354</v>
      </c>
    </row>
    <row r="506" spans="1:8" x14ac:dyDescent="0.15">
      <c r="A506" s="20" t="s">
        <v>7</v>
      </c>
    </row>
    <row r="507" spans="1:8" x14ac:dyDescent="0.15">
      <c r="A507" s="20" t="s">
        <v>944</v>
      </c>
    </row>
    <row r="508" spans="1:8" x14ac:dyDescent="0.15">
      <c r="A508" s="21">
        <v>42848</v>
      </c>
    </row>
    <row r="509" spans="1:8" x14ac:dyDescent="0.15">
      <c r="A509" s="20" t="s">
        <v>356</v>
      </c>
    </row>
    <row r="510" spans="1:8" x14ac:dyDescent="0.15">
      <c r="A510" s="20" t="s">
        <v>357</v>
      </c>
    </row>
    <row r="511" spans="1:8" x14ac:dyDescent="0.15">
      <c r="A511" s="20" t="s">
        <v>358</v>
      </c>
    </row>
    <row r="512" spans="1:8" x14ac:dyDescent="0.15">
      <c r="A512" s="20" t="s">
        <v>1351</v>
      </c>
    </row>
    <row r="513" spans="1:8" x14ac:dyDescent="0.15">
      <c r="A513" s="20" t="s">
        <v>1352</v>
      </c>
    </row>
    <row r="514" spans="1:8" x14ac:dyDescent="0.15">
      <c r="A514" s="20" t="s">
        <v>1353</v>
      </c>
    </row>
    <row r="515" spans="1:8" x14ac:dyDescent="0.15">
      <c r="B515" s="20" t="s">
        <v>947</v>
      </c>
      <c r="C515" s="20" t="s">
        <v>1354</v>
      </c>
    </row>
    <row r="516" spans="1:8" x14ac:dyDescent="0.15">
      <c r="B516" s="20" t="s">
        <v>949</v>
      </c>
      <c r="C516" s="20" t="s">
        <v>950</v>
      </c>
      <c r="D516" s="20" t="s">
        <v>951</v>
      </c>
      <c r="E516" s="20" t="s">
        <v>952</v>
      </c>
      <c r="F516" s="20" t="s">
        <v>953</v>
      </c>
      <c r="G516" s="20" t="s">
        <v>954</v>
      </c>
      <c r="H516" s="20" t="s">
        <v>955</v>
      </c>
    </row>
    <row r="517" spans="1:8" x14ac:dyDescent="0.15">
      <c r="A517" s="20" t="s">
        <v>956</v>
      </c>
      <c r="B517" s="20" t="s">
        <v>78</v>
      </c>
      <c r="C517" s="20">
        <v>35.459000000000003</v>
      </c>
      <c r="D517" s="20">
        <v>22.001000000000001</v>
      </c>
      <c r="E517" s="20">
        <v>47.377000000000002</v>
      </c>
      <c r="F517" s="20">
        <v>297.8</v>
      </c>
      <c r="G517" s="20">
        <v>23.754000000000001</v>
      </c>
    </row>
    <row r="518" spans="1:8" x14ac:dyDescent="0.15">
      <c r="A518" s="20" t="s">
        <v>957</v>
      </c>
    </row>
    <row r="519" spans="1:8" x14ac:dyDescent="0.15">
      <c r="A519" s="20" t="s">
        <v>958</v>
      </c>
      <c r="B519" s="20" t="s">
        <v>1355</v>
      </c>
      <c r="C519" s="20">
        <v>36.344999999999999</v>
      </c>
      <c r="D519" s="20">
        <v>22.81</v>
      </c>
      <c r="E519" s="20">
        <v>48.726999999999997</v>
      </c>
      <c r="F519" s="20">
        <v>294.8</v>
      </c>
      <c r="G519" s="20">
        <v>24.175999999999998</v>
      </c>
      <c r="H519" s="20">
        <v>158.69999999999999</v>
      </c>
    </row>
    <row r="520" spans="1:8" x14ac:dyDescent="0.15">
      <c r="A520" s="20" t="s">
        <v>960</v>
      </c>
      <c r="B520" s="20" t="s">
        <v>1356</v>
      </c>
      <c r="C520" s="20">
        <v>36.081000000000003</v>
      </c>
      <c r="D520" s="20">
        <v>22.324000000000002</v>
      </c>
      <c r="E520" s="20">
        <v>47.725999999999999</v>
      </c>
      <c r="F520" s="20">
        <v>292.8</v>
      </c>
      <c r="G520" s="20">
        <v>24.408000000000001</v>
      </c>
      <c r="H520" s="20">
        <v>160.5</v>
      </c>
    </row>
    <row r="521" spans="1:8" x14ac:dyDescent="0.15">
      <c r="A521" s="20" t="s">
        <v>963</v>
      </c>
      <c r="B521" s="20" t="s">
        <v>1357</v>
      </c>
      <c r="C521" s="20">
        <v>36.145000000000003</v>
      </c>
      <c r="D521" s="20">
        <v>23.09</v>
      </c>
      <c r="E521" s="20">
        <v>47.896000000000001</v>
      </c>
      <c r="F521" s="20">
        <v>296.8</v>
      </c>
      <c r="G521" s="20">
        <v>23.869</v>
      </c>
      <c r="H521" s="20">
        <v>160</v>
      </c>
    </row>
    <row r="522" spans="1:8" x14ac:dyDescent="0.15">
      <c r="A522" s="20" t="s">
        <v>965</v>
      </c>
      <c r="B522" s="20" t="s">
        <v>1358</v>
      </c>
      <c r="C522" s="20">
        <v>36.314</v>
      </c>
      <c r="D522" s="20">
        <v>22.2</v>
      </c>
      <c r="E522" s="20">
        <v>47.64</v>
      </c>
      <c r="F522" s="20">
        <v>296.8</v>
      </c>
      <c r="G522" s="20" t="s">
        <v>1359</v>
      </c>
      <c r="H522" s="20">
        <v>161.30000000000001</v>
      </c>
    </row>
    <row r="523" spans="1:8" x14ac:dyDescent="0.15">
      <c r="A523" s="20" t="s">
        <v>967</v>
      </c>
      <c r="B523" s="20" t="s">
        <v>1360</v>
      </c>
      <c r="C523" s="20" t="s">
        <v>1361</v>
      </c>
      <c r="D523" s="20">
        <v>22.417999999999999</v>
      </c>
      <c r="E523" s="20">
        <v>48.865000000000002</v>
      </c>
      <c r="F523" s="20">
        <v>293.8</v>
      </c>
      <c r="G523" s="20">
        <v>24.05</v>
      </c>
      <c r="H523" s="20">
        <v>42.6</v>
      </c>
    </row>
    <row r="524" spans="1:8" x14ac:dyDescent="0.15">
      <c r="A524" s="20" t="s">
        <v>970</v>
      </c>
      <c r="B524" s="20" t="s">
        <v>1362</v>
      </c>
      <c r="C524" s="20">
        <v>35.840000000000003</v>
      </c>
      <c r="D524" s="20">
        <v>22.061</v>
      </c>
      <c r="E524" s="20">
        <v>48.301000000000002</v>
      </c>
      <c r="F524" s="20">
        <v>291.8</v>
      </c>
      <c r="G524" s="20">
        <v>24.123000000000001</v>
      </c>
      <c r="H524" s="20">
        <v>160.80000000000001</v>
      </c>
    </row>
    <row r="525" spans="1:8" x14ac:dyDescent="0.15">
      <c r="A525" s="20" t="s">
        <v>974</v>
      </c>
      <c r="B525" s="20" t="s">
        <v>1363</v>
      </c>
      <c r="C525" s="20">
        <v>35.723999999999997</v>
      </c>
      <c r="D525" s="20">
        <v>22.263000000000002</v>
      </c>
      <c r="E525" s="20">
        <v>47.57</v>
      </c>
      <c r="F525" s="20" t="s">
        <v>1364</v>
      </c>
      <c r="G525" s="20">
        <v>23.888999999999999</v>
      </c>
      <c r="H525" s="20">
        <v>161.9</v>
      </c>
    </row>
    <row r="526" spans="1:8" x14ac:dyDescent="0.15">
      <c r="A526" s="20" t="s">
        <v>976</v>
      </c>
      <c r="B526" s="20" t="s">
        <v>1365</v>
      </c>
      <c r="C526" s="20" t="s">
        <v>1366</v>
      </c>
      <c r="D526" s="20" t="s">
        <v>1367</v>
      </c>
      <c r="E526" s="20" t="s">
        <v>1368</v>
      </c>
      <c r="F526" s="20">
        <v>292.8</v>
      </c>
      <c r="G526" s="20">
        <v>23.95</v>
      </c>
      <c r="H526" s="20">
        <v>162.69999999999999</v>
      </c>
    </row>
    <row r="527" spans="1:8" x14ac:dyDescent="0.15">
      <c r="A527" s="20" t="s">
        <v>978</v>
      </c>
      <c r="B527" s="20" t="s">
        <v>1369</v>
      </c>
      <c r="C527" s="20">
        <v>35.664999999999999</v>
      </c>
      <c r="D527" s="20">
        <v>22.087</v>
      </c>
      <c r="E527" s="20">
        <v>47.866999999999997</v>
      </c>
      <c r="F527" s="20">
        <v>294.8</v>
      </c>
      <c r="G527" s="20">
        <v>24.216999999999999</v>
      </c>
      <c r="H527" s="20">
        <v>161.4</v>
      </c>
    </row>
    <row r="528" spans="1:8" x14ac:dyDescent="0.15">
      <c r="A528" s="20" t="s">
        <v>352</v>
      </c>
    </row>
    <row r="529" spans="1:8" x14ac:dyDescent="0.15">
      <c r="A529" s="20" t="s">
        <v>353</v>
      </c>
    </row>
    <row r="530" spans="1:8" x14ac:dyDescent="0.15">
      <c r="A530" s="20" t="s">
        <v>354</v>
      </c>
    </row>
    <row r="531" spans="1:8" x14ac:dyDescent="0.15">
      <c r="A531" s="20" t="s">
        <v>7</v>
      </c>
    </row>
    <row r="532" spans="1:8" x14ac:dyDescent="0.15">
      <c r="A532" s="20" t="s">
        <v>944</v>
      </c>
    </row>
    <row r="533" spans="1:8" x14ac:dyDescent="0.15">
      <c r="A533" s="21">
        <v>42848</v>
      </c>
    </row>
    <row r="534" spans="1:8" x14ac:dyDescent="0.15">
      <c r="A534" s="20" t="s">
        <v>356</v>
      </c>
    </row>
    <row r="535" spans="1:8" x14ac:dyDescent="0.15">
      <c r="A535" s="20" t="s">
        <v>357</v>
      </c>
    </row>
    <row r="536" spans="1:8" x14ac:dyDescent="0.15">
      <c r="A536" s="20" t="s">
        <v>358</v>
      </c>
    </row>
    <row r="537" spans="1:8" x14ac:dyDescent="0.15">
      <c r="A537" s="20" t="s">
        <v>1370</v>
      </c>
    </row>
    <row r="538" spans="1:8" x14ac:dyDescent="0.15">
      <c r="A538" s="20" t="s">
        <v>1371</v>
      </c>
    </row>
    <row r="539" spans="1:8" x14ac:dyDescent="0.15">
      <c r="A539" s="20" t="s">
        <v>1372</v>
      </c>
    </row>
    <row r="540" spans="1:8" x14ac:dyDescent="0.15">
      <c r="B540" s="20" t="s">
        <v>947</v>
      </c>
      <c r="C540" s="20" t="s">
        <v>1373</v>
      </c>
    </row>
    <row r="541" spans="1:8" x14ac:dyDescent="0.15">
      <c r="B541" s="20" t="s">
        <v>949</v>
      </c>
      <c r="C541" s="20" t="s">
        <v>950</v>
      </c>
      <c r="D541" s="20" t="s">
        <v>951</v>
      </c>
      <c r="E541" s="20" t="s">
        <v>952</v>
      </c>
      <c r="F541" s="20" t="s">
        <v>953</v>
      </c>
      <c r="G541" s="20" t="s">
        <v>954</v>
      </c>
      <c r="H541" s="20" t="s">
        <v>955</v>
      </c>
    </row>
    <row r="542" spans="1:8" x14ac:dyDescent="0.15">
      <c r="A542" s="20" t="s">
        <v>956</v>
      </c>
      <c r="B542" s="20" t="s">
        <v>315</v>
      </c>
      <c r="C542" s="20">
        <v>37.49</v>
      </c>
      <c r="D542" s="20">
        <v>23.324000000000002</v>
      </c>
      <c r="E542" s="20">
        <v>50.866999999999997</v>
      </c>
      <c r="F542" s="20">
        <v>286.10000000000002</v>
      </c>
      <c r="G542" s="20">
        <v>25.614999999999998</v>
      </c>
    </row>
    <row r="543" spans="1:8" x14ac:dyDescent="0.15">
      <c r="A543" s="20" t="s">
        <v>957</v>
      </c>
    </row>
    <row r="544" spans="1:8" x14ac:dyDescent="0.15">
      <c r="A544" s="20" t="s">
        <v>958</v>
      </c>
      <c r="B544" s="20" t="s">
        <v>1374</v>
      </c>
      <c r="C544" s="20">
        <v>39.308</v>
      </c>
      <c r="D544" s="20">
        <v>24.541</v>
      </c>
      <c r="E544" s="20">
        <v>52.027999999999999</v>
      </c>
      <c r="F544" s="20">
        <v>272.8</v>
      </c>
      <c r="G544" s="20">
        <v>27.212</v>
      </c>
      <c r="H544" s="20">
        <v>146.5</v>
      </c>
    </row>
    <row r="545" spans="1:8" x14ac:dyDescent="0.15">
      <c r="A545" s="20" t="s">
        <v>960</v>
      </c>
      <c r="B545" s="20" t="s">
        <v>1375</v>
      </c>
      <c r="C545" s="20">
        <v>38.636000000000003</v>
      </c>
      <c r="D545" s="20">
        <v>23.757000000000001</v>
      </c>
      <c r="E545" s="20">
        <v>51.890999999999998</v>
      </c>
      <c r="F545" s="20">
        <v>282.39999999999998</v>
      </c>
      <c r="G545" s="20">
        <v>26.257000000000001</v>
      </c>
      <c r="H545" s="20">
        <v>149.1</v>
      </c>
    </row>
    <row r="546" spans="1:8" x14ac:dyDescent="0.15">
      <c r="A546" s="20" t="s">
        <v>963</v>
      </c>
      <c r="B546" s="20" t="s">
        <v>1376</v>
      </c>
      <c r="C546" s="20" t="s">
        <v>1377</v>
      </c>
      <c r="D546" s="20">
        <v>24.114999999999998</v>
      </c>
      <c r="E546" s="20">
        <v>52.398000000000003</v>
      </c>
      <c r="F546" s="20">
        <v>280.60000000000002</v>
      </c>
      <c r="G546" s="20">
        <v>26.166</v>
      </c>
      <c r="H546" s="20">
        <v>67.3</v>
      </c>
    </row>
    <row r="547" spans="1:8" x14ac:dyDescent="0.15">
      <c r="A547" s="20" t="s">
        <v>965</v>
      </c>
      <c r="B547" s="20" t="s">
        <v>1378</v>
      </c>
      <c r="C547" s="20">
        <v>38.106999999999999</v>
      </c>
      <c r="D547" s="20">
        <v>23.745000000000001</v>
      </c>
      <c r="E547" s="20">
        <v>51.462000000000003</v>
      </c>
      <c r="F547" s="20">
        <v>278.89999999999998</v>
      </c>
      <c r="G547" s="20">
        <v>26.22</v>
      </c>
      <c r="H547" s="20">
        <v>150.19999999999999</v>
      </c>
    </row>
    <row r="548" spans="1:8" x14ac:dyDescent="0.15">
      <c r="A548" s="20" t="s">
        <v>967</v>
      </c>
      <c r="B548" s="20" t="s">
        <v>1379</v>
      </c>
      <c r="C548" s="20">
        <v>37.918999999999997</v>
      </c>
      <c r="D548" s="20">
        <v>23.681999999999999</v>
      </c>
      <c r="E548" s="20">
        <v>51.042000000000002</v>
      </c>
      <c r="F548" s="20" t="s">
        <v>1060</v>
      </c>
      <c r="G548" s="20" t="s">
        <v>1380</v>
      </c>
      <c r="H548" s="20">
        <v>151.6</v>
      </c>
    </row>
    <row r="549" spans="1:8" x14ac:dyDescent="0.15">
      <c r="A549" s="20" t="s">
        <v>970</v>
      </c>
      <c r="B549" s="20" t="s">
        <v>1381</v>
      </c>
      <c r="C549" s="20">
        <v>37.881999999999998</v>
      </c>
      <c r="D549" s="20">
        <v>23.503</v>
      </c>
      <c r="E549" s="20">
        <v>50.884</v>
      </c>
      <c r="F549" s="20">
        <v>284.3</v>
      </c>
      <c r="G549" s="20">
        <v>25.81</v>
      </c>
      <c r="H549" s="20">
        <v>151.80000000000001</v>
      </c>
    </row>
    <row r="550" spans="1:8" x14ac:dyDescent="0.15">
      <c r="A550" s="20" t="s">
        <v>974</v>
      </c>
      <c r="B550" s="20" t="s">
        <v>1382</v>
      </c>
      <c r="C550" s="20" t="s">
        <v>1383</v>
      </c>
      <c r="D550" s="20">
        <v>24.015999999999998</v>
      </c>
      <c r="E550" s="20">
        <v>51.764000000000003</v>
      </c>
      <c r="F550" s="20">
        <v>269.39999999999998</v>
      </c>
      <c r="G550" s="20">
        <v>26.021000000000001</v>
      </c>
      <c r="H550" s="20">
        <v>46.5</v>
      </c>
    </row>
    <row r="551" spans="1:8" x14ac:dyDescent="0.15">
      <c r="A551" s="20" t="s">
        <v>976</v>
      </c>
      <c r="B551" s="20" t="s">
        <v>1384</v>
      </c>
      <c r="C551" s="20">
        <v>37.533999999999999</v>
      </c>
      <c r="D551" s="20">
        <v>23.515000000000001</v>
      </c>
      <c r="E551" s="20" t="s">
        <v>1385</v>
      </c>
      <c r="F551" s="20">
        <v>279.7</v>
      </c>
      <c r="G551" s="20">
        <v>25.734999999999999</v>
      </c>
      <c r="H551" s="20">
        <v>152.19999999999999</v>
      </c>
    </row>
    <row r="552" spans="1:8" x14ac:dyDescent="0.15">
      <c r="A552" s="20" t="s">
        <v>978</v>
      </c>
      <c r="B552" s="20" t="s">
        <v>1386</v>
      </c>
      <c r="C552" s="20" t="s">
        <v>1387</v>
      </c>
      <c r="D552" s="20" t="s">
        <v>1388</v>
      </c>
      <c r="E552" s="20">
        <v>51.353000000000002</v>
      </c>
      <c r="F552" s="20">
        <v>271.10000000000002</v>
      </c>
      <c r="G552" s="20">
        <v>26.527999999999999</v>
      </c>
      <c r="H552" s="20">
        <v>151.1</v>
      </c>
    </row>
    <row r="553" spans="1:8" x14ac:dyDescent="0.15">
      <c r="A553" s="20" t="s">
        <v>352</v>
      </c>
    </row>
    <row r="554" spans="1:8" x14ac:dyDescent="0.15">
      <c r="A554" s="20" t="s">
        <v>353</v>
      </c>
    </row>
    <row r="555" spans="1:8" x14ac:dyDescent="0.15">
      <c r="A555" s="20" t="s">
        <v>354</v>
      </c>
    </row>
    <row r="556" spans="1:8" x14ac:dyDescent="0.15">
      <c r="A556" s="20" t="s">
        <v>7</v>
      </c>
    </row>
    <row r="557" spans="1:8" x14ac:dyDescent="0.15">
      <c r="A557" s="20" t="s">
        <v>944</v>
      </c>
    </row>
    <row r="558" spans="1:8" x14ac:dyDescent="0.15">
      <c r="A558" s="21">
        <v>42848</v>
      </c>
    </row>
    <row r="559" spans="1:8" x14ac:dyDescent="0.15">
      <c r="A559" s="20" t="s">
        <v>356</v>
      </c>
    </row>
    <row r="560" spans="1:8" x14ac:dyDescent="0.15">
      <c r="A560" s="20" t="s">
        <v>357</v>
      </c>
    </row>
    <row r="561" spans="1:8" x14ac:dyDescent="0.15">
      <c r="A561" s="20" t="s">
        <v>358</v>
      </c>
    </row>
    <row r="562" spans="1:8" x14ac:dyDescent="0.15">
      <c r="A562" s="20" t="s">
        <v>1389</v>
      </c>
    </row>
    <row r="563" spans="1:8" x14ac:dyDescent="0.15">
      <c r="A563" s="20" t="s">
        <v>1390</v>
      </c>
    </row>
    <row r="564" spans="1:8" x14ac:dyDescent="0.15">
      <c r="A564" s="20" t="s">
        <v>1391</v>
      </c>
    </row>
    <row r="565" spans="1:8" x14ac:dyDescent="0.15">
      <c r="B565" s="20" t="s">
        <v>947</v>
      </c>
      <c r="C565" s="20" t="s">
        <v>1392</v>
      </c>
    </row>
    <row r="566" spans="1:8" x14ac:dyDescent="0.15">
      <c r="B566" s="20" t="s">
        <v>949</v>
      </c>
      <c r="C566" s="20" t="s">
        <v>950</v>
      </c>
      <c r="D566" s="20" t="s">
        <v>951</v>
      </c>
      <c r="E566" s="20" t="s">
        <v>952</v>
      </c>
      <c r="F566" s="20" t="s">
        <v>953</v>
      </c>
      <c r="G566" s="20" t="s">
        <v>954</v>
      </c>
      <c r="H566" s="20" t="s">
        <v>955</v>
      </c>
    </row>
    <row r="567" spans="1:8" x14ac:dyDescent="0.15">
      <c r="A567" s="20" t="s">
        <v>956</v>
      </c>
      <c r="B567" s="20" t="s">
        <v>275</v>
      </c>
      <c r="C567" s="20">
        <v>37.42</v>
      </c>
      <c r="D567" s="20">
        <v>23.312999999999999</v>
      </c>
      <c r="E567" s="20">
        <v>50.194000000000003</v>
      </c>
      <c r="F567" s="20">
        <v>285.2</v>
      </c>
      <c r="G567" s="20">
        <v>25.181999999999999</v>
      </c>
    </row>
    <row r="568" spans="1:8" x14ac:dyDescent="0.15">
      <c r="A568" s="20" t="s">
        <v>957</v>
      </c>
    </row>
    <row r="569" spans="1:8" x14ac:dyDescent="0.15">
      <c r="A569" s="20" t="s">
        <v>958</v>
      </c>
      <c r="B569" s="20" t="s">
        <v>1393</v>
      </c>
      <c r="C569" s="20">
        <v>37.805</v>
      </c>
      <c r="D569" s="20">
        <v>23.649000000000001</v>
      </c>
      <c r="E569" s="20">
        <v>51.587000000000003</v>
      </c>
      <c r="F569" s="20">
        <v>263</v>
      </c>
      <c r="G569" s="20">
        <v>26.234999999999999</v>
      </c>
      <c r="H569" s="20">
        <v>150.5</v>
      </c>
    </row>
    <row r="570" spans="1:8" x14ac:dyDescent="0.15">
      <c r="A570" s="20" t="s">
        <v>960</v>
      </c>
      <c r="B570" s="20" t="s">
        <v>1394</v>
      </c>
      <c r="C570" s="20">
        <v>37.973999999999997</v>
      </c>
      <c r="D570" s="20">
        <v>23.363</v>
      </c>
      <c r="E570" s="20" t="s">
        <v>1395</v>
      </c>
      <c r="F570" s="20" t="s">
        <v>1396</v>
      </c>
      <c r="G570" s="20">
        <v>25.542000000000002</v>
      </c>
      <c r="H570" s="20">
        <v>152.9</v>
      </c>
    </row>
    <row r="571" spans="1:8" x14ac:dyDescent="0.15">
      <c r="A571" s="20" t="s">
        <v>963</v>
      </c>
      <c r="B571" s="20" t="s">
        <v>1397</v>
      </c>
      <c r="C571" s="20" t="s">
        <v>1398</v>
      </c>
      <c r="D571" s="20">
        <v>24.29</v>
      </c>
      <c r="E571" s="20">
        <v>50.381999999999998</v>
      </c>
      <c r="F571" s="20">
        <v>284.3</v>
      </c>
      <c r="G571" s="20" t="s">
        <v>1399</v>
      </c>
      <c r="H571" s="20">
        <v>49.1</v>
      </c>
    </row>
    <row r="572" spans="1:8" x14ac:dyDescent="0.15">
      <c r="A572" s="20" t="s">
        <v>965</v>
      </c>
      <c r="B572" s="20" t="s">
        <v>1400</v>
      </c>
      <c r="C572" s="20" t="s">
        <v>1401</v>
      </c>
      <c r="D572" s="20" t="s">
        <v>1402</v>
      </c>
      <c r="E572" s="20">
        <v>50.317999999999998</v>
      </c>
      <c r="F572" s="20">
        <v>284.3</v>
      </c>
      <c r="G572" s="20">
        <v>25.251000000000001</v>
      </c>
      <c r="H572" s="20">
        <v>153.69999999999999</v>
      </c>
    </row>
    <row r="573" spans="1:8" x14ac:dyDescent="0.15">
      <c r="A573" s="20" t="s">
        <v>352</v>
      </c>
    </row>
    <row r="574" spans="1:8" x14ac:dyDescent="0.15">
      <c r="A574" s="20" t="s">
        <v>353</v>
      </c>
    </row>
    <row r="575" spans="1:8" x14ac:dyDescent="0.15">
      <c r="A575" s="20" t="s">
        <v>354</v>
      </c>
    </row>
    <row r="576" spans="1:8" x14ac:dyDescent="0.15">
      <c r="A576" s="20" t="s">
        <v>7</v>
      </c>
    </row>
    <row r="577" spans="1:8" x14ac:dyDescent="0.15">
      <c r="A577" s="20" t="s">
        <v>944</v>
      </c>
    </row>
    <row r="578" spans="1:8" x14ac:dyDescent="0.15">
      <c r="A578" s="21">
        <v>42848</v>
      </c>
    </row>
    <row r="579" spans="1:8" x14ac:dyDescent="0.15">
      <c r="A579" s="20" t="s">
        <v>356</v>
      </c>
    </row>
    <row r="580" spans="1:8" x14ac:dyDescent="0.15">
      <c r="A580" s="20" t="s">
        <v>357</v>
      </c>
    </row>
    <row r="581" spans="1:8" x14ac:dyDescent="0.15">
      <c r="A581" s="20" t="s">
        <v>358</v>
      </c>
    </row>
    <row r="582" spans="1:8" x14ac:dyDescent="0.15">
      <c r="A582" s="20" t="s">
        <v>1403</v>
      </c>
    </row>
    <row r="583" spans="1:8" x14ac:dyDescent="0.15">
      <c r="A583" s="20" t="s">
        <v>1404</v>
      </c>
    </row>
    <row r="584" spans="1:8" x14ac:dyDescent="0.15">
      <c r="A584" s="20" t="s">
        <v>1405</v>
      </c>
    </row>
    <row r="585" spans="1:8" x14ac:dyDescent="0.15">
      <c r="B585" s="20" t="s">
        <v>947</v>
      </c>
      <c r="C585" s="20" t="s">
        <v>1406</v>
      </c>
    </row>
    <row r="586" spans="1:8" x14ac:dyDescent="0.15">
      <c r="B586" s="20" t="s">
        <v>949</v>
      </c>
      <c r="C586" s="20" t="s">
        <v>950</v>
      </c>
      <c r="D586" s="20" t="s">
        <v>951</v>
      </c>
      <c r="E586" s="20" t="s">
        <v>952</v>
      </c>
      <c r="F586" s="20" t="s">
        <v>953</v>
      </c>
      <c r="G586" s="20" t="s">
        <v>954</v>
      </c>
      <c r="H586" s="20" t="s">
        <v>955</v>
      </c>
    </row>
    <row r="587" spans="1:8" x14ac:dyDescent="0.15">
      <c r="A587" s="20" t="s">
        <v>956</v>
      </c>
      <c r="B587" s="20" t="s">
        <v>292</v>
      </c>
      <c r="C587" s="20">
        <v>37.593000000000004</v>
      </c>
      <c r="D587" s="20">
        <v>23.408999999999999</v>
      </c>
      <c r="E587" s="20">
        <v>50.289000000000001</v>
      </c>
      <c r="F587" s="20">
        <v>281.5</v>
      </c>
      <c r="G587" s="20">
        <v>25.27</v>
      </c>
    </row>
    <row r="588" spans="1:8" x14ac:dyDescent="0.15">
      <c r="A588" s="20" t="s">
        <v>957</v>
      </c>
    </row>
    <row r="589" spans="1:8" x14ac:dyDescent="0.15">
      <c r="A589" s="20" t="s">
        <v>958</v>
      </c>
      <c r="B589" s="20" t="s">
        <v>1407</v>
      </c>
      <c r="C589" s="20">
        <v>38.366</v>
      </c>
      <c r="D589" s="20">
        <v>24.27</v>
      </c>
      <c r="E589" s="20">
        <v>51.51</v>
      </c>
      <c r="F589" s="20">
        <v>272.8</v>
      </c>
      <c r="G589" s="20">
        <v>25.984999999999999</v>
      </c>
      <c r="H589" s="20">
        <v>149.5</v>
      </c>
    </row>
    <row r="590" spans="1:8" x14ac:dyDescent="0.15">
      <c r="A590" s="20" t="s">
        <v>960</v>
      </c>
      <c r="B590" s="20" t="s">
        <v>1408</v>
      </c>
      <c r="C590" s="20">
        <v>40.302999999999997</v>
      </c>
      <c r="D590" s="20">
        <v>23.617999999999999</v>
      </c>
      <c r="E590" s="20" t="s">
        <v>1409</v>
      </c>
      <c r="F590" s="20">
        <v>272</v>
      </c>
      <c r="G590" s="20">
        <v>25.948</v>
      </c>
      <c r="H590" s="20">
        <v>149.5</v>
      </c>
    </row>
    <row r="591" spans="1:8" x14ac:dyDescent="0.15">
      <c r="A591" s="20" t="s">
        <v>963</v>
      </c>
      <c r="B591" s="20" t="s">
        <v>1410</v>
      </c>
      <c r="C591" s="20" t="s">
        <v>1411</v>
      </c>
      <c r="D591" s="20">
        <v>23.786000000000001</v>
      </c>
      <c r="E591" s="20">
        <v>50.524000000000001</v>
      </c>
      <c r="F591" s="20">
        <v>277.10000000000002</v>
      </c>
      <c r="G591" s="20">
        <v>26.292999999999999</v>
      </c>
      <c r="H591" s="20">
        <v>44.8</v>
      </c>
    </row>
    <row r="592" spans="1:8" x14ac:dyDescent="0.15">
      <c r="A592" s="20" t="s">
        <v>965</v>
      </c>
      <c r="B592" s="20" t="s">
        <v>1412</v>
      </c>
      <c r="C592" s="20">
        <v>37.887</v>
      </c>
      <c r="D592" s="20" t="s">
        <v>1413</v>
      </c>
      <c r="E592" s="20">
        <v>59.709000000000003</v>
      </c>
      <c r="F592" s="20">
        <v>279.7</v>
      </c>
      <c r="G592" s="20">
        <v>25.727</v>
      </c>
      <c r="H592" s="20">
        <v>142.80000000000001</v>
      </c>
    </row>
    <row r="593" spans="1:8" x14ac:dyDescent="0.15">
      <c r="A593" s="20" t="s">
        <v>967</v>
      </c>
      <c r="B593" s="20" t="s">
        <v>1414</v>
      </c>
      <c r="C593" s="20" t="s">
        <v>1415</v>
      </c>
      <c r="D593" s="20">
        <v>23.52</v>
      </c>
      <c r="E593" s="20">
        <v>50.603999999999999</v>
      </c>
      <c r="F593" s="20">
        <v>271.10000000000002</v>
      </c>
      <c r="G593" s="20">
        <v>26.074000000000002</v>
      </c>
      <c r="H593" s="20">
        <v>152.1</v>
      </c>
    </row>
    <row r="594" spans="1:8" x14ac:dyDescent="0.15">
      <c r="A594" s="20" t="s">
        <v>970</v>
      </c>
      <c r="B594" s="20" t="s">
        <v>1416</v>
      </c>
      <c r="C594" s="20" t="s">
        <v>1417</v>
      </c>
      <c r="D594" s="20">
        <v>23.581</v>
      </c>
      <c r="E594" s="20">
        <v>50.536999999999999</v>
      </c>
      <c r="F594" s="20">
        <v>273.60000000000002</v>
      </c>
      <c r="G594" s="20" t="s">
        <v>1418</v>
      </c>
      <c r="H594" s="20">
        <v>61.5</v>
      </c>
    </row>
    <row r="595" spans="1:8" x14ac:dyDescent="0.15">
      <c r="A595" s="20" t="s">
        <v>974</v>
      </c>
      <c r="B595" s="20" t="s">
        <v>1419</v>
      </c>
      <c r="C595" s="20">
        <v>37.83</v>
      </c>
      <c r="D595" s="20">
        <v>23.425000000000001</v>
      </c>
      <c r="E595" s="20">
        <v>50.509</v>
      </c>
      <c r="F595" s="20" t="s">
        <v>1420</v>
      </c>
      <c r="G595" s="20">
        <v>25.37</v>
      </c>
      <c r="H595" s="20">
        <v>152.80000000000001</v>
      </c>
    </row>
    <row r="596" spans="1:8" x14ac:dyDescent="0.15">
      <c r="A596" s="20" t="s">
        <v>976</v>
      </c>
      <c r="B596" s="20" t="s">
        <v>1421</v>
      </c>
      <c r="C596" s="20">
        <v>37.953000000000003</v>
      </c>
      <c r="D596" s="20">
        <v>23.73</v>
      </c>
      <c r="E596" s="20">
        <v>50.57</v>
      </c>
      <c r="F596" s="20" t="s">
        <v>1420</v>
      </c>
      <c r="G596" s="20">
        <v>25.311</v>
      </c>
      <c r="H596" s="20">
        <v>152.30000000000001</v>
      </c>
    </row>
    <row r="597" spans="1:8" x14ac:dyDescent="0.15">
      <c r="A597" s="20" t="s">
        <v>352</v>
      </c>
    </row>
    <row r="598" spans="1:8" x14ac:dyDescent="0.15">
      <c r="A598" s="20" t="s">
        <v>353</v>
      </c>
    </row>
    <row r="599" spans="1:8" x14ac:dyDescent="0.15">
      <c r="A599" s="20" t="s">
        <v>354</v>
      </c>
    </row>
    <row r="600" spans="1:8" x14ac:dyDescent="0.15">
      <c r="A600" s="20" t="s">
        <v>7</v>
      </c>
    </row>
    <row r="601" spans="1:8" x14ac:dyDescent="0.15">
      <c r="A601" s="20" t="s">
        <v>944</v>
      </c>
    </row>
    <row r="602" spans="1:8" x14ac:dyDescent="0.15">
      <c r="A602" s="21">
        <v>42848</v>
      </c>
    </row>
    <row r="603" spans="1:8" x14ac:dyDescent="0.15">
      <c r="A603" s="20" t="s">
        <v>356</v>
      </c>
    </row>
    <row r="604" spans="1:8" x14ac:dyDescent="0.15">
      <c r="A604" s="20" t="s">
        <v>357</v>
      </c>
    </row>
    <row r="605" spans="1:8" x14ac:dyDescent="0.15">
      <c r="A605" s="20" t="s">
        <v>358</v>
      </c>
    </row>
    <row r="606" spans="1:8" x14ac:dyDescent="0.15">
      <c r="A606" s="20" t="s">
        <v>1422</v>
      </c>
    </row>
    <row r="607" spans="1:8" x14ac:dyDescent="0.15">
      <c r="A607" s="20" t="s">
        <v>1423</v>
      </c>
    </row>
    <row r="608" spans="1:8" x14ac:dyDescent="0.15">
      <c r="A608" s="20" t="s">
        <v>1424</v>
      </c>
    </row>
    <row r="609" spans="1:8" x14ac:dyDescent="0.15">
      <c r="B609" s="20" t="s">
        <v>947</v>
      </c>
      <c r="C609" s="20" t="s">
        <v>1425</v>
      </c>
    </row>
    <row r="610" spans="1:8" x14ac:dyDescent="0.15">
      <c r="B610" s="20" t="s">
        <v>949</v>
      </c>
      <c r="C610" s="20" t="s">
        <v>950</v>
      </c>
      <c r="D610" s="20" t="s">
        <v>951</v>
      </c>
      <c r="E610" s="20" t="s">
        <v>952</v>
      </c>
      <c r="F610" s="20" t="s">
        <v>953</v>
      </c>
      <c r="G610" s="20" t="s">
        <v>954</v>
      </c>
      <c r="H610" s="20" t="s">
        <v>955</v>
      </c>
    </row>
    <row r="611" spans="1:8" x14ac:dyDescent="0.15">
      <c r="A611" s="20" t="s">
        <v>956</v>
      </c>
      <c r="B611" s="20" t="s">
        <v>298</v>
      </c>
      <c r="C611" s="20">
        <v>37.551000000000002</v>
      </c>
      <c r="D611" s="20">
        <v>23.622</v>
      </c>
      <c r="E611" s="20">
        <v>50.475999999999999</v>
      </c>
      <c r="F611" s="20">
        <v>286.10000000000002</v>
      </c>
      <c r="G611" s="20">
        <v>25.204999999999998</v>
      </c>
    </row>
    <row r="612" spans="1:8" x14ac:dyDescent="0.15">
      <c r="A612" s="20" t="s">
        <v>957</v>
      </c>
    </row>
    <row r="613" spans="1:8" x14ac:dyDescent="0.15">
      <c r="A613" s="20" t="s">
        <v>958</v>
      </c>
      <c r="B613" s="20" t="s">
        <v>1426</v>
      </c>
      <c r="C613" s="20">
        <v>38.344999999999999</v>
      </c>
      <c r="D613" s="20">
        <v>24.388999999999999</v>
      </c>
      <c r="E613" s="20">
        <v>51.427999999999997</v>
      </c>
      <c r="F613" s="20">
        <v>272.8</v>
      </c>
      <c r="G613" s="20">
        <v>26.280999999999999</v>
      </c>
      <c r="H613" s="20">
        <v>149.19999999999999</v>
      </c>
    </row>
    <row r="614" spans="1:8" x14ac:dyDescent="0.15">
      <c r="A614" s="20" t="s">
        <v>960</v>
      </c>
      <c r="B614" s="20" t="s">
        <v>1427</v>
      </c>
      <c r="C614" s="20">
        <v>38.158999999999999</v>
      </c>
      <c r="D614" s="20">
        <v>23.934999999999999</v>
      </c>
      <c r="E614" s="20">
        <v>51.451999999999998</v>
      </c>
      <c r="F614" s="20">
        <v>285.2</v>
      </c>
      <c r="G614" s="20">
        <v>25.690999999999999</v>
      </c>
      <c r="H614" s="20">
        <v>150.5</v>
      </c>
    </row>
    <row r="615" spans="1:8" x14ac:dyDescent="0.15">
      <c r="A615" s="20" t="s">
        <v>963</v>
      </c>
      <c r="B615" s="20" t="s">
        <v>1428</v>
      </c>
      <c r="C615" s="20">
        <v>38.302999999999997</v>
      </c>
      <c r="D615" s="20">
        <v>24.138999999999999</v>
      </c>
      <c r="E615" s="20">
        <v>51.456000000000003</v>
      </c>
      <c r="F615" s="20">
        <v>281.5</v>
      </c>
      <c r="G615" s="20">
        <v>25.638000000000002</v>
      </c>
      <c r="H615" s="20">
        <v>150.19999999999999</v>
      </c>
    </row>
    <row r="616" spans="1:8" x14ac:dyDescent="0.15">
      <c r="A616" s="20" t="s">
        <v>965</v>
      </c>
      <c r="B616" s="20" t="s">
        <v>1429</v>
      </c>
      <c r="C616" s="20">
        <v>38.247999999999998</v>
      </c>
      <c r="D616" s="20">
        <v>23.945</v>
      </c>
      <c r="E616" s="20">
        <v>51.106000000000002</v>
      </c>
      <c r="F616" s="20">
        <v>283.39999999999998</v>
      </c>
      <c r="G616" s="20">
        <v>25.588000000000001</v>
      </c>
      <c r="H616" s="20">
        <v>150.9</v>
      </c>
    </row>
    <row r="617" spans="1:8" x14ac:dyDescent="0.15">
      <c r="A617" s="20" t="s">
        <v>967</v>
      </c>
      <c r="B617" s="20" t="s">
        <v>1430</v>
      </c>
      <c r="C617" s="20">
        <v>37.802</v>
      </c>
      <c r="D617" s="20">
        <v>24.073</v>
      </c>
      <c r="E617" s="20">
        <v>51.082999999999998</v>
      </c>
      <c r="F617" s="20">
        <v>284.3</v>
      </c>
      <c r="G617" s="20">
        <v>25.707000000000001</v>
      </c>
      <c r="H617" s="20">
        <v>151.1</v>
      </c>
    </row>
    <row r="618" spans="1:8" x14ac:dyDescent="0.15">
      <c r="A618" s="20" t="s">
        <v>970</v>
      </c>
      <c r="B618" s="20" t="s">
        <v>1431</v>
      </c>
      <c r="C618" s="20">
        <v>37.93</v>
      </c>
      <c r="D618" s="20">
        <v>23.882999999999999</v>
      </c>
      <c r="E618" s="20" t="s">
        <v>1432</v>
      </c>
      <c r="F618" s="20">
        <v>279.7</v>
      </c>
      <c r="G618" s="20">
        <v>25.552</v>
      </c>
      <c r="H618" s="20">
        <v>152</v>
      </c>
    </row>
    <row r="619" spans="1:8" x14ac:dyDescent="0.15">
      <c r="A619" s="20" t="s">
        <v>974</v>
      </c>
      <c r="B619" s="20" t="s">
        <v>1433</v>
      </c>
      <c r="C619" s="20">
        <v>37.906999999999996</v>
      </c>
      <c r="D619" s="20">
        <v>23.925000000000001</v>
      </c>
      <c r="E619" s="20">
        <v>51.173999999999999</v>
      </c>
      <c r="F619" s="20">
        <v>284.3</v>
      </c>
      <c r="G619" s="20">
        <v>26.341000000000001</v>
      </c>
      <c r="H619" s="20">
        <v>150.4</v>
      </c>
    </row>
    <row r="620" spans="1:8" x14ac:dyDescent="0.15">
      <c r="A620" s="20" t="s">
        <v>976</v>
      </c>
      <c r="B620" s="20" t="s">
        <v>1434</v>
      </c>
      <c r="C620" s="20">
        <v>38.442</v>
      </c>
      <c r="D620" s="20">
        <v>24.632999999999999</v>
      </c>
      <c r="E620" s="20">
        <v>51.061999999999998</v>
      </c>
      <c r="F620" s="20">
        <v>285.2</v>
      </c>
      <c r="G620" s="20" t="s">
        <v>1435</v>
      </c>
      <c r="H620" s="20">
        <v>150.4</v>
      </c>
    </row>
    <row r="621" spans="1:8" x14ac:dyDescent="0.15">
      <c r="A621" s="20" t="s">
        <v>978</v>
      </c>
      <c r="B621" s="20" t="s">
        <v>1436</v>
      </c>
      <c r="C621" s="20">
        <v>37.630000000000003</v>
      </c>
      <c r="D621" s="20">
        <v>23.663</v>
      </c>
      <c r="E621" s="20">
        <v>50.677999999999997</v>
      </c>
      <c r="F621" s="20">
        <v>284.3</v>
      </c>
      <c r="G621" s="20">
        <v>25.265000000000001</v>
      </c>
      <c r="H621" s="20">
        <v>152.69999999999999</v>
      </c>
    </row>
    <row r="622" spans="1:8" x14ac:dyDescent="0.15">
      <c r="A622" s="20" t="s">
        <v>981</v>
      </c>
      <c r="B622" s="20" t="s">
        <v>1379</v>
      </c>
      <c r="C622" s="20" t="s">
        <v>1437</v>
      </c>
      <c r="D622" s="20">
        <v>23.716999999999999</v>
      </c>
      <c r="E622" s="20">
        <v>50.838000000000001</v>
      </c>
      <c r="F622" s="20" t="s">
        <v>1060</v>
      </c>
      <c r="G622" s="20">
        <v>26.152000000000001</v>
      </c>
      <c r="H622" s="20">
        <v>151.6</v>
      </c>
    </row>
    <row r="623" spans="1:8" x14ac:dyDescent="0.15">
      <c r="A623" s="20" t="s">
        <v>983</v>
      </c>
      <c r="B623" s="20" t="s">
        <v>1438</v>
      </c>
      <c r="C623" s="20">
        <v>37.698</v>
      </c>
      <c r="D623" s="20" t="s">
        <v>1439</v>
      </c>
      <c r="E623" s="20">
        <v>51.116999999999997</v>
      </c>
      <c r="F623" s="20">
        <v>281.5</v>
      </c>
      <c r="G623" s="20">
        <v>25.521000000000001</v>
      </c>
      <c r="H623" s="20">
        <v>151.9</v>
      </c>
    </row>
    <row r="624" spans="1:8" x14ac:dyDescent="0.15">
      <c r="A624" s="20" t="s">
        <v>1004</v>
      </c>
      <c r="B624" s="20" t="s">
        <v>1440</v>
      </c>
      <c r="C624" s="20">
        <v>37.618000000000002</v>
      </c>
      <c r="D624" s="20">
        <v>23.658999999999999</v>
      </c>
      <c r="E624" s="20">
        <v>50.927999999999997</v>
      </c>
      <c r="F624" s="20">
        <v>284.3</v>
      </c>
      <c r="G624" s="20">
        <v>25.376999999999999</v>
      </c>
      <c r="H624" s="20">
        <v>152.30000000000001</v>
      </c>
    </row>
    <row r="625" spans="1:8" x14ac:dyDescent="0.15">
      <c r="A625" s="20" t="s">
        <v>352</v>
      </c>
    </row>
    <row r="626" spans="1:8" x14ac:dyDescent="0.15">
      <c r="A626" s="20" t="s">
        <v>353</v>
      </c>
    </row>
    <row r="627" spans="1:8" x14ac:dyDescent="0.15">
      <c r="A627" s="20" t="s">
        <v>354</v>
      </c>
    </row>
    <row r="628" spans="1:8" x14ac:dyDescent="0.15">
      <c r="A628" s="20" t="s">
        <v>7</v>
      </c>
    </row>
    <row r="629" spans="1:8" x14ac:dyDescent="0.15">
      <c r="A629" s="20" t="s">
        <v>944</v>
      </c>
    </row>
    <row r="630" spans="1:8" x14ac:dyDescent="0.15">
      <c r="A630" s="21">
        <v>42848</v>
      </c>
    </row>
    <row r="631" spans="1:8" x14ac:dyDescent="0.15">
      <c r="A631" s="20" t="s">
        <v>356</v>
      </c>
    </row>
    <row r="632" spans="1:8" x14ac:dyDescent="0.15">
      <c r="A632" s="20" t="s">
        <v>357</v>
      </c>
    </row>
    <row r="633" spans="1:8" x14ac:dyDescent="0.15">
      <c r="A633" s="20" t="s">
        <v>358</v>
      </c>
    </row>
    <row r="634" spans="1:8" x14ac:dyDescent="0.15">
      <c r="A634" s="20" t="s">
        <v>1441</v>
      </c>
    </row>
    <row r="635" spans="1:8" x14ac:dyDescent="0.15">
      <c r="A635" s="20" t="s">
        <v>1442</v>
      </c>
    </row>
    <row r="636" spans="1:8" x14ac:dyDescent="0.15">
      <c r="A636" s="20" t="s">
        <v>1443</v>
      </c>
    </row>
    <row r="637" spans="1:8" x14ac:dyDescent="0.15">
      <c r="B637" s="20" t="s">
        <v>947</v>
      </c>
      <c r="C637" s="20" t="s">
        <v>1444</v>
      </c>
    </row>
    <row r="638" spans="1:8" x14ac:dyDescent="0.15">
      <c r="B638" s="20" t="s">
        <v>949</v>
      </c>
      <c r="C638" s="20" t="s">
        <v>950</v>
      </c>
      <c r="D638" s="20" t="s">
        <v>951</v>
      </c>
      <c r="E638" s="20" t="s">
        <v>952</v>
      </c>
      <c r="F638" s="20" t="s">
        <v>953</v>
      </c>
      <c r="G638" s="20" t="s">
        <v>954</v>
      </c>
      <c r="H638" s="20" t="s">
        <v>955</v>
      </c>
    </row>
    <row r="639" spans="1:8" x14ac:dyDescent="0.15">
      <c r="A639" s="20" t="s">
        <v>956</v>
      </c>
      <c r="B639" s="20" t="s">
        <v>171</v>
      </c>
      <c r="C639" s="20">
        <v>36.067</v>
      </c>
      <c r="D639" s="20">
        <v>22.527000000000001</v>
      </c>
      <c r="E639" s="20">
        <v>48.826000000000001</v>
      </c>
      <c r="F639" s="20">
        <v>292.8</v>
      </c>
      <c r="G639" s="20">
        <v>24.419</v>
      </c>
    </row>
    <row r="640" spans="1:8" x14ac:dyDescent="0.15">
      <c r="A640" s="20" t="s">
        <v>957</v>
      </c>
    </row>
    <row r="641" spans="1:8" x14ac:dyDescent="0.15">
      <c r="A641" s="20" t="s">
        <v>958</v>
      </c>
      <c r="B641" s="20" t="s">
        <v>1445</v>
      </c>
      <c r="C641" s="20">
        <v>38.110999999999997</v>
      </c>
      <c r="D641" s="20">
        <v>22.893000000000001</v>
      </c>
      <c r="E641" s="20">
        <v>49.338999999999999</v>
      </c>
      <c r="F641" s="20">
        <v>291.8</v>
      </c>
      <c r="G641" s="20">
        <v>24.475000000000001</v>
      </c>
      <c r="H641" s="20">
        <v>155.4</v>
      </c>
    </row>
    <row r="642" spans="1:8" x14ac:dyDescent="0.15">
      <c r="A642" s="20" t="s">
        <v>960</v>
      </c>
      <c r="B642" s="20" t="s">
        <v>1446</v>
      </c>
      <c r="C642" s="20">
        <v>36.414000000000001</v>
      </c>
      <c r="D642" s="20">
        <v>22.553999999999998</v>
      </c>
      <c r="E642" s="20">
        <v>49.088000000000001</v>
      </c>
      <c r="F642" s="20">
        <v>279.7</v>
      </c>
      <c r="G642" s="20">
        <v>24.744</v>
      </c>
      <c r="H642" s="20">
        <v>157.80000000000001</v>
      </c>
    </row>
    <row r="643" spans="1:8" x14ac:dyDescent="0.15">
      <c r="A643" s="20" t="s">
        <v>963</v>
      </c>
      <c r="B643" s="20" t="s">
        <v>1447</v>
      </c>
      <c r="C643" s="20" t="s">
        <v>1448</v>
      </c>
      <c r="D643" s="20">
        <v>22.646000000000001</v>
      </c>
      <c r="E643" s="20">
        <v>49.095999999999997</v>
      </c>
      <c r="F643" s="20" t="s">
        <v>1220</v>
      </c>
      <c r="G643" s="20">
        <v>24.55</v>
      </c>
      <c r="H643" s="20">
        <v>158.30000000000001</v>
      </c>
    </row>
    <row r="644" spans="1:8" x14ac:dyDescent="0.15">
      <c r="A644" s="20" t="s">
        <v>965</v>
      </c>
      <c r="B644" s="20" t="s">
        <v>1449</v>
      </c>
      <c r="C644" s="20" t="s">
        <v>1450</v>
      </c>
      <c r="D644" s="20">
        <v>22.827999999999999</v>
      </c>
      <c r="E644" s="20">
        <v>49.003999999999998</v>
      </c>
      <c r="F644" s="20">
        <v>289.89999999999998</v>
      </c>
      <c r="G644" s="20">
        <v>24.611000000000001</v>
      </c>
      <c r="H644" s="20">
        <v>76.2</v>
      </c>
    </row>
    <row r="645" spans="1:8" x14ac:dyDescent="0.15">
      <c r="A645" s="20" t="s">
        <v>967</v>
      </c>
      <c r="B645" s="20" t="s">
        <v>1451</v>
      </c>
      <c r="C645" s="20">
        <v>36.503</v>
      </c>
      <c r="D645" s="20">
        <v>22.616</v>
      </c>
      <c r="E645" s="20">
        <v>48.896000000000001</v>
      </c>
      <c r="F645" s="20">
        <v>291.8</v>
      </c>
      <c r="G645" s="20">
        <v>24.431999999999999</v>
      </c>
      <c r="H645" s="20">
        <v>158.19999999999999</v>
      </c>
    </row>
    <row r="646" spans="1:8" x14ac:dyDescent="0.15">
      <c r="A646" s="20" t="s">
        <v>970</v>
      </c>
      <c r="B646" s="20" t="s">
        <v>1452</v>
      </c>
      <c r="C646" s="20">
        <v>36.265000000000001</v>
      </c>
      <c r="D646" s="20">
        <v>22.631</v>
      </c>
      <c r="E646" s="20">
        <v>49.173000000000002</v>
      </c>
      <c r="F646" s="20">
        <v>288.89999999999998</v>
      </c>
      <c r="G646" s="20">
        <v>24.52</v>
      </c>
      <c r="H646" s="20">
        <v>158</v>
      </c>
    </row>
    <row r="647" spans="1:8" x14ac:dyDescent="0.15">
      <c r="A647" s="20" t="s">
        <v>974</v>
      </c>
      <c r="B647" s="20" t="s">
        <v>1453</v>
      </c>
      <c r="C647" s="20">
        <v>36.712000000000003</v>
      </c>
      <c r="D647" s="20" t="s">
        <v>1454</v>
      </c>
      <c r="E647" s="20" t="s">
        <v>1455</v>
      </c>
      <c r="F647" s="20">
        <v>289.89999999999998</v>
      </c>
      <c r="G647" s="20">
        <v>24.792999999999999</v>
      </c>
      <c r="H647" s="20">
        <v>157.69999999999999</v>
      </c>
    </row>
    <row r="648" spans="1:8" x14ac:dyDescent="0.15">
      <c r="A648" s="20" t="s">
        <v>976</v>
      </c>
      <c r="B648" s="20" t="s">
        <v>1456</v>
      </c>
      <c r="C648" s="20">
        <v>36.277000000000001</v>
      </c>
      <c r="D648" s="20">
        <v>22.652000000000001</v>
      </c>
      <c r="E648" s="20">
        <v>49.029000000000003</v>
      </c>
      <c r="F648" s="20">
        <v>291.8</v>
      </c>
      <c r="G648" s="20">
        <v>24.498000000000001</v>
      </c>
      <c r="H648" s="20">
        <v>158.19999999999999</v>
      </c>
    </row>
    <row r="649" spans="1:8" x14ac:dyDescent="0.15">
      <c r="A649" s="20" t="s">
        <v>978</v>
      </c>
      <c r="B649" s="20" t="s">
        <v>1457</v>
      </c>
      <c r="C649" s="20">
        <v>36.185000000000002</v>
      </c>
      <c r="D649" s="20">
        <v>22.593</v>
      </c>
      <c r="E649" s="20">
        <v>48.993000000000002</v>
      </c>
      <c r="F649" s="20">
        <v>291.8</v>
      </c>
      <c r="G649" s="20" t="s">
        <v>1458</v>
      </c>
      <c r="H649" s="20">
        <v>158.5</v>
      </c>
    </row>
    <row r="650" spans="1:8" x14ac:dyDescent="0.15">
      <c r="A650" s="20" t="s">
        <v>981</v>
      </c>
      <c r="B650" s="20" t="s">
        <v>1459</v>
      </c>
      <c r="C650" s="20">
        <v>37.65</v>
      </c>
      <c r="D650" s="20">
        <v>22.733000000000001</v>
      </c>
      <c r="E650" s="20">
        <v>48.887</v>
      </c>
      <c r="F650" s="20">
        <v>290.89999999999998</v>
      </c>
      <c r="G650" s="20">
        <v>24.597000000000001</v>
      </c>
      <c r="H650" s="20">
        <v>156.5</v>
      </c>
    </row>
    <row r="651" spans="1:8" x14ac:dyDescent="0.15">
      <c r="A651" s="20" t="s">
        <v>983</v>
      </c>
      <c r="B651" s="20" t="s">
        <v>1460</v>
      </c>
      <c r="C651" s="20">
        <v>37.045999999999999</v>
      </c>
      <c r="D651" s="20">
        <v>22.832000000000001</v>
      </c>
      <c r="E651" s="20">
        <v>48.896999999999998</v>
      </c>
      <c r="F651" s="20">
        <v>290.89999999999998</v>
      </c>
      <c r="G651" s="20">
        <v>24.699000000000002</v>
      </c>
      <c r="H651" s="20">
        <v>157</v>
      </c>
    </row>
    <row r="652" spans="1:8" x14ac:dyDescent="0.15">
      <c r="A652" s="20" t="s">
        <v>1004</v>
      </c>
      <c r="B652" s="20" t="s">
        <v>1461</v>
      </c>
      <c r="C652" s="20">
        <v>37.018000000000001</v>
      </c>
      <c r="D652" s="20">
        <v>22.899000000000001</v>
      </c>
      <c r="E652" s="20">
        <v>48.869</v>
      </c>
      <c r="F652" s="20">
        <v>288</v>
      </c>
      <c r="G652" s="20">
        <v>24.748999999999999</v>
      </c>
      <c r="H652" s="20">
        <v>156.9</v>
      </c>
    </row>
    <row r="653" spans="1:8" x14ac:dyDescent="0.15">
      <c r="A653" s="20" t="s">
        <v>352</v>
      </c>
    </row>
    <row r="654" spans="1:8" x14ac:dyDescent="0.15">
      <c r="A654" s="20" t="s">
        <v>353</v>
      </c>
    </row>
    <row r="655" spans="1:8" x14ac:dyDescent="0.15">
      <c r="A655" s="20" t="s">
        <v>354</v>
      </c>
    </row>
    <row r="656" spans="1:8" x14ac:dyDescent="0.15">
      <c r="A656" s="20" t="s">
        <v>7</v>
      </c>
    </row>
    <row r="657" spans="1:8" x14ac:dyDescent="0.15">
      <c r="A657" s="20" t="s">
        <v>944</v>
      </c>
    </row>
    <row r="658" spans="1:8" x14ac:dyDescent="0.15">
      <c r="A658" s="21">
        <v>42848</v>
      </c>
    </row>
    <row r="659" spans="1:8" x14ac:dyDescent="0.15">
      <c r="A659" s="20" t="s">
        <v>356</v>
      </c>
    </row>
    <row r="660" spans="1:8" x14ac:dyDescent="0.15">
      <c r="A660" s="20" t="s">
        <v>357</v>
      </c>
    </row>
    <row r="661" spans="1:8" x14ac:dyDescent="0.15">
      <c r="A661" s="20" t="s">
        <v>358</v>
      </c>
    </row>
    <row r="662" spans="1:8" x14ac:dyDescent="0.15">
      <c r="A662" s="20" t="s">
        <v>1462</v>
      </c>
    </row>
    <row r="663" spans="1:8" x14ac:dyDescent="0.15">
      <c r="A663" s="20" t="s">
        <v>1463</v>
      </c>
    </row>
    <row r="664" spans="1:8" x14ac:dyDescent="0.15">
      <c r="A664" s="20" t="s">
        <v>1464</v>
      </c>
    </row>
    <row r="665" spans="1:8" x14ac:dyDescent="0.15">
      <c r="B665" s="20" t="s">
        <v>947</v>
      </c>
      <c r="C665" s="20" t="s">
        <v>1465</v>
      </c>
    </row>
    <row r="666" spans="1:8" x14ac:dyDescent="0.15">
      <c r="B666" s="20" t="s">
        <v>949</v>
      </c>
      <c r="C666" s="20" t="s">
        <v>950</v>
      </c>
      <c r="D666" s="20" t="s">
        <v>951</v>
      </c>
      <c r="E666" s="20" t="s">
        <v>952</v>
      </c>
      <c r="F666" s="20" t="s">
        <v>953</v>
      </c>
      <c r="G666" s="20" t="s">
        <v>954</v>
      </c>
      <c r="H666" s="20" t="s">
        <v>955</v>
      </c>
    </row>
    <row r="667" spans="1:8" x14ac:dyDescent="0.15">
      <c r="A667" s="20" t="s">
        <v>956</v>
      </c>
      <c r="B667" s="20" t="s">
        <v>320</v>
      </c>
      <c r="C667" s="20">
        <v>37.954000000000001</v>
      </c>
      <c r="D667" s="20">
        <v>23.646000000000001</v>
      </c>
      <c r="E667" s="20">
        <v>50.377000000000002</v>
      </c>
      <c r="F667" s="20">
        <v>285.2</v>
      </c>
      <c r="G667" s="20">
        <v>25.395</v>
      </c>
    </row>
    <row r="668" spans="1:8" x14ac:dyDescent="0.15">
      <c r="A668" s="20" t="s">
        <v>957</v>
      </c>
    </row>
    <row r="669" spans="1:8" x14ac:dyDescent="0.15">
      <c r="A669" s="20" t="s">
        <v>958</v>
      </c>
      <c r="B669" s="20" t="s">
        <v>1466</v>
      </c>
      <c r="C669" s="20">
        <v>38.712000000000003</v>
      </c>
      <c r="D669" s="20">
        <v>24.407</v>
      </c>
      <c r="E669" s="20">
        <v>51.707000000000001</v>
      </c>
      <c r="F669" s="20">
        <v>258.39999999999998</v>
      </c>
      <c r="G669" s="20">
        <v>27.167000000000002</v>
      </c>
      <c r="H669" s="20">
        <v>147.6</v>
      </c>
    </row>
    <row r="670" spans="1:8" x14ac:dyDescent="0.15">
      <c r="A670" s="20" t="s">
        <v>960</v>
      </c>
      <c r="B670" s="20" t="s">
        <v>1467</v>
      </c>
      <c r="C670" s="20">
        <v>38.427999999999997</v>
      </c>
      <c r="D670" s="20">
        <v>24.184999999999999</v>
      </c>
      <c r="E670" s="20">
        <v>51.003999999999998</v>
      </c>
      <c r="F670" s="20">
        <v>274.5</v>
      </c>
      <c r="G670" s="20">
        <v>26.405000000000001</v>
      </c>
      <c r="H670" s="20">
        <v>149.69999999999999</v>
      </c>
    </row>
    <row r="671" spans="1:8" x14ac:dyDescent="0.15">
      <c r="A671" s="20" t="s">
        <v>963</v>
      </c>
      <c r="B671" s="20" t="s">
        <v>1468</v>
      </c>
      <c r="C671" s="20">
        <v>38.573</v>
      </c>
      <c r="D671" s="20">
        <v>23.882999999999999</v>
      </c>
      <c r="E671" s="20">
        <v>51.179000000000002</v>
      </c>
      <c r="F671" s="20">
        <v>284.3</v>
      </c>
      <c r="G671" s="20">
        <v>26.093</v>
      </c>
      <c r="H671" s="20">
        <v>150</v>
      </c>
    </row>
    <row r="672" spans="1:8" x14ac:dyDescent="0.15">
      <c r="A672" s="20" t="s">
        <v>965</v>
      </c>
      <c r="B672" s="20" t="s">
        <v>1469</v>
      </c>
      <c r="C672" s="20">
        <v>38.421999999999997</v>
      </c>
      <c r="D672" s="20">
        <v>24.006</v>
      </c>
      <c r="E672" s="20">
        <v>51.152999999999999</v>
      </c>
      <c r="F672" s="20">
        <v>284.3</v>
      </c>
      <c r="G672" s="20">
        <v>26.024999999999999</v>
      </c>
      <c r="H672" s="20">
        <v>150.1</v>
      </c>
    </row>
    <row r="673" spans="1:8" x14ac:dyDescent="0.15">
      <c r="A673" s="20" t="s">
        <v>967</v>
      </c>
      <c r="B673" s="20" t="s">
        <v>1470</v>
      </c>
      <c r="C673" s="20">
        <v>38.719000000000001</v>
      </c>
      <c r="D673" s="20">
        <v>24.363</v>
      </c>
      <c r="E673" s="20">
        <v>51.000999999999998</v>
      </c>
      <c r="F673" s="20">
        <v>278.89999999999998</v>
      </c>
      <c r="G673" s="20">
        <v>25.88</v>
      </c>
      <c r="H673" s="20">
        <v>149.69999999999999</v>
      </c>
    </row>
    <row r="674" spans="1:8" x14ac:dyDescent="0.15">
      <c r="A674" s="20" t="s">
        <v>970</v>
      </c>
      <c r="B674" s="20" t="s">
        <v>1471</v>
      </c>
      <c r="C674" s="20" t="s">
        <v>1472</v>
      </c>
      <c r="D674" s="20">
        <v>24.015000000000001</v>
      </c>
      <c r="E674" s="20">
        <v>51.369</v>
      </c>
      <c r="F674" s="20">
        <v>279.7</v>
      </c>
      <c r="G674" s="20">
        <v>25.425999999999998</v>
      </c>
      <c r="H674" s="20">
        <v>50.4</v>
      </c>
    </row>
    <row r="675" spans="1:8" x14ac:dyDescent="0.15">
      <c r="A675" s="20" t="s">
        <v>974</v>
      </c>
      <c r="B675" s="20" t="s">
        <v>1473</v>
      </c>
      <c r="C675" s="20" t="s">
        <v>1474</v>
      </c>
      <c r="D675" s="20" t="s">
        <v>1475</v>
      </c>
      <c r="E675" s="20">
        <v>50.710999999999999</v>
      </c>
      <c r="F675" s="20" t="s">
        <v>1396</v>
      </c>
      <c r="G675" s="20" t="s">
        <v>1476</v>
      </c>
      <c r="H675" s="20">
        <v>152.19999999999999</v>
      </c>
    </row>
    <row r="676" spans="1:8" x14ac:dyDescent="0.15">
      <c r="A676" s="20" t="s">
        <v>976</v>
      </c>
      <c r="B676" s="20" t="s">
        <v>1477</v>
      </c>
      <c r="C676" s="20">
        <v>38.029000000000003</v>
      </c>
      <c r="D676" s="20">
        <v>23.797999999999998</v>
      </c>
      <c r="E676" s="20" t="s">
        <v>1478</v>
      </c>
      <c r="F676" s="20">
        <v>284.3</v>
      </c>
      <c r="G676" s="20">
        <v>25.75</v>
      </c>
      <c r="H676" s="20">
        <v>151.9</v>
      </c>
    </row>
    <row r="677" spans="1:8" x14ac:dyDescent="0.15">
      <c r="A677" s="20" t="s">
        <v>978</v>
      </c>
      <c r="B677" s="20" t="s">
        <v>1479</v>
      </c>
      <c r="C677" s="20">
        <v>38.155999999999999</v>
      </c>
      <c r="D677" s="20">
        <v>23.946999999999999</v>
      </c>
      <c r="E677" s="20">
        <v>50.936</v>
      </c>
      <c r="F677" s="20">
        <v>277.10000000000002</v>
      </c>
      <c r="G677" s="20">
        <v>25.821000000000002</v>
      </c>
      <c r="H677" s="20">
        <v>150.9</v>
      </c>
    </row>
    <row r="678" spans="1:8" x14ac:dyDescent="0.15">
      <c r="A678" s="20" t="s">
        <v>981</v>
      </c>
      <c r="B678" s="20" t="s">
        <v>1480</v>
      </c>
      <c r="C678" s="20">
        <v>38.869999999999997</v>
      </c>
      <c r="D678" s="20">
        <v>24.108000000000001</v>
      </c>
      <c r="E678" s="20">
        <v>51.954000000000001</v>
      </c>
      <c r="F678" s="20">
        <v>284.3</v>
      </c>
      <c r="G678" s="20">
        <v>25.677</v>
      </c>
      <c r="H678" s="20">
        <v>149</v>
      </c>
    </row>
    <row r="679" spans="1:8" x14ac:dyDescent="0.15">
      <c r="A679" s="20" t="s">
        <v>352</v>
      </c>
    </row>
    <row r="680" spans="1:8" x14ac:dyDescent="0.15">
      <c r="A680" s="20" t="s">
        <v>353</v>
      </c>
    </row>
    <row r="681" spans="1:8" x14ac:dyDescent="0.15">
      <c r="A681" s="20" t="s">
        <v>354</v>
      </c>
    </row>
    <row r="682" spans="1:8" x14ac:dyDescent="0.15">
      <c r="A682" s="20" t="s">
        <v>7</v>
      </c>
    </row>
    <row r="683" spans="1:8" x14ac:dyDescent="0.15">
      <c r="A683" s="20" t="s">
        <v>944</v>
      </c>
    </row>
    <row r="684" spans="1:8" x14ac:dyDescent="0.15">
      <c r="A684" s="21">
        <v>42848</v>
      </c>
    </row>
    <row r="685" spans="1:8" x14ac:dyDescent="0.15">
      <c r="A685" s="20" t="s">
        <v>356</v>
      </c>
    </row>
    <row r="686" spans="1:8" x14ac:dyDescent="0.15">
      <c r="A686" s="20" t="s">
        <v>357</v>
      </c>
    </row>
    <row r="687" spans="1:8" x14ac:dyDescent="0.15">
      <c r="A687" s="20" t="s">
        <v>358</v>
      </c>
    </row>
    <row r="688" spans="1:8" x14ac:dyDescent="0.15">
      <c r="A688" s="20" t="s">
        <v>1481</v>
      </c>
    </row>
    <row r="689" spans="1:8" x14ac:dyDescent="0.15">
      <c r="A689" s="20" t="s">
        <v>1482</v>
      </c>
    </row>
    <row r="690" spans="1:8" x14ac:dyDescent="0.15">
      <c r="A690" s="20" t="s">
        <v>1483</v>
      </c>
    </row>
    <row r="691" spans="1:8" x14ac:dyDescent="0.15">
      <c r="B691" s="20" t="s">
        <v>947</v>
      </c>
      <c r="C691" s="20" t="s">
        <v>1484</v>
      </c>
    </row>
    <row r="692" spans="1:8" x14ac:dyDescent="0.15">
      <c r="B692" s="20" t="s">
        <v>949</v>
      </c>
      <c r="C692" s="20" t="s">
        <v>950</v>
      </c>
      <c r="D692" s="20" t="s">
        <v>951</v>
      </c>
      <c r="E692" s="20" t="s">
        <v>952</v>
      </c>
      <c r="F692" s="20" t="s">
        <v>953</v>
      </c>
      <c r="G692" s="20" t="s">
        <v>954</v>
      </c>
      <c r="H692" s="20" t="s">
        <v>955</v>
      </c>
    </row>
    <row r="693" spans="1:8" x14ac:dyDescent="0.15">
      <c r="A693" s="20" t="s">
        <v>956</v>
      </c>
      <c r="B693" s="20" t="s">
        <v>152</v>
      </c>
      <c r="C693" s="20">
        <v>36.216999999999999</v>
      </c>
      <c r="D693" s="20">
        <v>22.62</v>
      </c>
      <c r="E693" s="20">
        <v>48.472999999999999</v>
      </c>
      <c r="F693" s="20">
        <v>302.89999999999998</v>
      </c>
      <c r="G693" s="20">
        <v>24.245000000000001</v>
      </c>
    </row>
    <row r="694" spans="1:8" x14ac:dyDescent="0.15">
      <c r="A694" s="20" t="s">
        <v>957</v>
      </c>
    </row>
    <row r="695" spans="1:8" x14ac:dyDescent="0.15">
      <c r="A695" s="20" t="s">
        <v>958</v>
      </c>
      <c r="B695" s="20" t="s">
        <v>1485</v>
      </c>
      <c r="C695" s="20">
        <v>38.051000000000002</v>
      </c>
      <c r="D695" s="20">
        <v>23.651</v>
      </c>
      <c r="E695" s="20">
        <v>50.377000000000002</v>
      </c>
      <c r="F695" s="20">
        <v>294.8</v>
      </c>
      <c r="G695" s="20">
        <v>25.167999999999999</v>
      </c>
      <c r="H695" s="20">
        <v>152.69999999999999</v>
      </c>
    </row>
    <row r="696" spans="1:8" x14ac:dyDescent="0.15">
      <c r="A696" s="20" t="s">
        <v>960</v>
      </c>
      <c r="B696" s="20" t="s">
        <v>1486</v>
      </c>
      <c r="C696" s="20">
        <v>37.475000000000001</v>
      </c>
      <c r="D696" s="20">
        <v>23.350999999999999</v>
      </c>
      <c r="E696" s="20">
        <v>49.375999999999998</v>
      </c>
      <c r="F696" s="20">
        <v>287.10000000000002</v>
      </c>
      <c r="G696" s="20">
        <v>25.131</v>
      </c>
      <c r="H696" s="20">
        <v>154.80000000000001</v>
      </c>
    </row>
    <row r="697" spans="1:8" x14ac:dyDescent="0.15">
      <c r="A697" s="20" t="s">
        <v>963</v>
      </c>
      <c r="B697" s="20" t="s">
        <v>1487</v>
      </c>
      <c r="C697" s="20">
        <v>36.28</v>
      </c>
      <c r="D697" s="20">
        <v>22.763000000000002</v>
      </c>
      <c r="E697" s="20">
        <v>49.155000000000001</v>
      </c>
      <c r="F697" s="20">
        <v>295.8</v>
      </c>
      <c r="G697" s="20">
        <v>25.702999999999999</v>
      </c>
      <c r="H697" s="20">
        <v>156.5</v>
      </c>
    </row>
    <row r="698" spans="1:8" x14ac:dyDescent="0.15">
      <c r="A698" s="20" t="s">
        <v>965</v>
      </c>
      <c r="B698" s="20" t="s">
        <v>1488</v>
      </c>
      <c r="C698" s="20">
        <v>37.965000000000003</v>
      </c>
      <c r="D698" s="20">
        <v>22.981999999999999</v>
      </c>
      <c r="E698" s="20" t="s">
        <v>1489</v>
      </c>
      <c r="F698" s="20">
        <v>295.8</v>
      </c>
      <c r="G698" s="20">
        <v>24.385000000000002</v>
      </c>
      <c r="H698" s="20">
        <v>156.6</v>
      </c>
    </row>
    <row r="699" spans="1:8" x14ac:dyDescent="0.15">
      <c r="A699" s="20" t="s">
        <v>967</v>
      </c>
      <c r="B699" s="20" t="s">
        <v>1490</v>
      </c>
      <c r="C699" s="20" t="s">
        <v>1491</v>
      </c>
      <c r="D699" s="20" t="s">
        <v>1492</v>
      </c>
      <c r="E699" s="20">
        <v>48.722999999999999</v>
      </c>
      <c r="F699" s="20">
        <v>292.8</v>
      </c>
      <c r="G699" s="20" t="s">
        <v>1493</v>
      </c>
      <c r="H699" s="20">
        <v>159</v>
      </c>
    </row>
    <row r="700" spans="1:8" x14ac:dyDescent="0.15">
      <c r="A700" s="20" t="s">
        <v>970</v>
      </c>
      <c r="B700" s="20" t="s">
        <v>1494</v>
      </c>
      <c r="D700" s="20">
        <v>24.463000000000001</v>
      </c>
      <c r="E700" s="20">
        <v>50.691000000000003</v>
      </c>
      <c r="F700" s="20">
        <v>292.8</v>
      </c>
      <c r="G700" s="20">
        <v>25.434000000000001</v>
      </c>
      <c r="H700" s="20">
        <v>65.400000000000006</v>
      </c>
    </row>
    <row r="701" spans="1:8" x14ac:dyDescent="0.15">
      <c r="A701" s="20" t="s">
        <v>974</v>
      </c>
      <c r="B701" s="20" t="s">
        <v>1495</v>
      </c>
      <c r="C701" s="20">
        <v>37.256999999999998</v>
      </c>
      <c r="D701" s="20">
        <v>23.262</v>
      </c>
      <c r="E701" s="20">
        <v>49.741</v>
      </c>
      <c r="F701" s="20">
        <v>295.8</v>
      </c>
      <c r="G701" s="20">
        <v>25.178000000000001</v>
      </c>
      <c r="H701" s="20">
        <v>154.69999999999999</v>
      </c>
    </row>
    <row r="702" spans="1:8" x14ac:dyDescent="0.15">
      <c r="A702" s="20" t="s">
        <v>976</v>
      </c>
      <c r="B702" s="20" t="s">
        <v>1496</v>
      </c>
      <c r="C702" s="20">
        <v>36.887</v>
      </c>
      <c r="D702" s="20">
        <v>23.094000000000001</v>
      </c>
      <c r="E702" s="20">
        <v>49.600999999999999</v>
      </c>
      <c r="F702" s="20">
        <v>296.8</v>
      </c>
      <c r="G702" s="20">
        <v>25.111999999999998</v>
      </c>
      <c r="H702" s="20">
        <v>155.6</v>
      </c>
    </row>
    <row r="703" spans="1:8" x14ac:dyDescent="0.15">
      <c r="A703" s="20" t="s">
        <v>978</v>
      </c>
      <c r="B703" s="20" t="s">
        <v>1497</v>
      </c>
      <c r="C703" s="20">
        <v>36.845999999999997</v>
      </c>
      <c r="D703" s="20">
        <v>22.802</v>
      </c>
      <c r="E703" s="20">
        <v>49.78</v>
      </c>
      <c r="F703" s="20" t="s">
        <v>1008</v>
      </c>
      <c r="G703" s="20">
        <v>24.870999999999999</v>
      </c>
      <c r="H703" s="20">
        <v>156</v>
      </c>
    </row>
    <row r="704" spans="1:8" x14ac:dyDescent="0.15">
      <c r="A704" s="20" t="s">
        <v>981</v>
      </c>
      <c r="B704" s="20" t="s">
        <v>1498</v>
      </c>
      <c r="C704" s="20">
        <v>36.716000000000001</v>
      </c>
      <c r="D704" s="20">
        <v>23.047000000000001</v>
      </c>
      <c r="E704" s="20">
        <v>49.457999999999998</v>
      </c>
      <c r="F704" s="20">
        <v>294.8</v>
      </c>
      <c r="G704" s="20">
        <v>24.794</v>
      </c>
      <c r="H704" s="20">
        <v>156.4</v>
      </c>
    </row>
    <row r="705" spans="1:8" x14ac:dyDescent="0.15">
      <c r="A705" s="20" t="s">
        <v>983</v>
      </c>
      <c r="B705" s="20" t="s">
        <v>1499</v>
      </c>
      <c r="C705" s="20">
        <v>37.262</v>
      </c>
      <c r="D705" s="20">
        <v>23.451000000000001</v>
      </c>
      <c r="E705" s="20">
        <v>49.878999999999998</v>
      </c>
      <c r="F705" s="20">
        <v>288</v>
      </c>
      <c r="G705" s="20">
        <v>25.268999999999998</v>
      </c>
      <c r="H705" s="20">
        <v>154.19999999999999</v>
      </c>
    </row>
    <row r="706" spans="1:8" x14ac:dyDescent="0.15">
      <c r="A706" s="20" t="s">
        <v>352</v>
      </c>
    </row>
    <row r="707" spans="1:8" x14ac:dyDescent="0.15">
      <c r="A707" s="20" t="s">
        <v>353</v>
      </c>
    </row>
    <row r="708" spans="1:8" x14ac:dyDescent="0.15">
      <c r="A708" s="20" t="s">
        <v>354</v>
      </c>
    </row>
    <row r="709" spans="1:8" x14ac:dyDescent="0.15">
      <c r="A709" s="20" t="s">
        <v>7</v>
      </c>
    </row>
    <row r="710" spans="1:8" x14ac:dyDescent="0.15">
      <c r="A710" s="20" t="s">
        <v>944</v>
      </c>
    </row>
    <row r="711" spans="1:8" x14ac:dyDescent="0.15">
      <c r="A711" s="21">
        <v>42848</v>
      </c>
    </row>
    <row r="712" spans="1:8" x14ac:dyDescent="0.15">
      <c r="A712" s="20" t="s">
        <v>356</v>
      </c>
    </row>
    <row r="713" spans="1:8" x14ac:dyDescent="0.15">
      <c r="A713" s="20" t="s">
        <v>357</v>
      </c>
    </row>
    <row r="714" spans="1:8" x14ac:dyDescent="0.15">
      <c r="A714" s="20" t="s">
        <v>358</v>
      </c>
    </row>
    <row r="715" spans="1:8" x14ac:dyDescent="0.15">
      <c r="A715" s="20" t="s">
        <v>1500</v>
      </c>
    </row>
    <row r="716" spans="1:8" x14ac:dyDescent="0.15">
      <c r="A716" s="20" t="s">
        <v>1501</v>
      </c>
    </row>
    <row r="717" spans="1:8" x14ac:dyDescent="0.15">
      <c r="A717" s="20" t="s">
        <v>1502</v>
      </c>
    </row>
    <row r="718" spans="1:8" x14ac:dyDescent="0.15">
      <c r="B718" s="20" t="s">
        <v>947</v>
      </c>
      <c r="C718" s="20" t="s">
        <v>1503</v>
      </c>
    </row>
    <row r="719" spans="1:8" x14ac:dyDescent="0.15">
      <c r="B719" s="20" t="s">
        <v>949</v>
      </c>
      <c r="C719" s="20" t="s">
        <v>950</v>
      </c>
      <c r="D719" s="20" t="s">
        <v>951</v>
      </c>
      <c r="E719" s="20" t="s">
        <v>952</v>
      </c>
      <c r="F719" s="20" t="s">
        <v>953</v>
      </c>
      <c r="G719" s="20" t="s">
        <v>954</v>
      </c>
      <c r="H719" s="20" t="s">
        <v>955</v>
      </c>
    </row>
    <row r="720" spans="1:8" x14ac:dyDescent="0.15">
      <c r="A720" s="20" t="s">
        <v>956</v>
      </c>
      <c r="B720" s="20" t="s">
        <v>310</v>
      </c>
      <c r="C720" s="20">
        <v>37.628</v>
      </c>
      <c r="D720" s="20">
        <v>23.356000000000002</v>
      </c>
      <c r="E720" s="20">
        <v>50.127000000000002</v>
      </c>
      <c r="F720" s="20">
        <v>285.2</v>
      </c>
      <c r="G720" s="20">
        <v>25.114000000000001</v>
      </c>
    </row>
    <row r="721" spans="1:8" x14ac:dyDescent="0.15">
      <c r="A721" s="20" t="s">
        <v>957</v>
      </c>
    </row>
    <row r="722" spans="1:8" x14ac:dyDescent="0.15">
      <c r="A722" s="20" t="s">
        <v>958</v>
      </c>
      <c r="B722" s="20" t="s">
        <v>1504</v>
      </c>
      <c r="C722" s="20">
        <v>38.450000000000003</v>
      </c>
      <c r="D722" s="20">
        <v>23.917999999999999</v>
      </c>
      <c r="E722" s="20">
        <v>50.9</v>
      </c>
      <c r="F722" s="20">
        <v>269.39999999999998</v>
      </c>
      <c r="G722" s="20">
        <v>26.184000000000001</v>
      </c>
      <c r="H722" s="20">
        <v>150.30000000000001</v>
      </c>
    </row>
    <row r="723" spans="1:8" x14ac:dyDescent="0.15">
      <c r="A723" s="20" t="s">
        <v>960</v>
      </c>
      <c r="B723" s="20" t="s">
        <v>1505</v>
      </c>
      <c r="C723" s="20">
        <v>37.83</v>
      </c>
      <c r="D723" s="20">
        <v>23.795000000000002</v>
      </c>
      <c r="E723" s="20">
        <v>50.832000000000001</v>
      </c>
      <c r="F723" s="20">
        <v>282.39999999999998</v>
      </c>
      <c r="G723" s="20">
        <v>25.449000000000002</v>
      </c>
      <c r="H723" s="20">
        <v>152</v>
      </c>
    </row>
    <row r="724" spans="1:8" x14ac:dyDescent="0.15">
      <c r="A724" s="20" t="s">
        <v>963</v>
      </c>
      <c r="B724" s="20" t="s">
        <v>1506</v>
      </c>
      <c r="C724" s="20">
        <v>37.945</v>
      </c>
      <c r="D724" s="20">
        <v>23.765000000000001</v>
      </c>
      <c r="E724" s="20">
        <v>50.936999999999998</v>
      </c>
      <c r="F724" s="20">
        <v>278.89999999999998</v>
      </c>
      <c r="G724" s="20">
        <v>25.719000000000001</v>
      </c>
      <c r="H724" s="20">
        <v>151.5</v>
      </c>
    </row>
    <row r="725" spans="1:8" x14ac:dyDescent="0.15">
      <c r="A725" s="20" t="s">
        <v>965</v>
      </c>
      <c r="B725" s="20" t="s">
        <v>1507</v>
      </c>
      <c r="C725" s="20">
        <v>38.152000000000001</v>
      </c>
      <c r="D725" s="20">
        <v>23.846</v>
      </c>
      <c r="E725" s="20">
        <v>50.939</v>
      </c>
      <c r="F725" s="20">
        <v>280.60000000000002</v>
      </c>
      <c r="G725" s="20">
        <v>25.608000000000001</v>
      </c>
      <c r="H725" s="20">
        <v>151.30000000000001</v>
      </c>
    </row>
    <row r="726" spans="1:8" x14ac:dyDescent="0.15">
      <c r="A726" s="20" t="s">
        <v>967</v>
      </c>
      <c r="B726" s="20" t="s">
        <v>1508</v>
      </c>
      <c r="D726" s="20">
        <v>24.326000000000001</v>
      </c>
      <c r="E726" s="20">
        <v>50.973999999999997</v>
      </c>
      <c r="F726" s="20">
        <v>274.5</v>
      </c>
      <c r="G726" s="20">
        <v>25.565999999999999</v>
      </c>
      <c r="H726" s="20">
        <v>58.6</v>
      </c>
    </row>
    <row r="727" spans="1:8" x14ac:dyDescent="0.15">
      <c r="A727" s="20" t="s">
        <v>970</v>
      </c>
      <c r="B727" s="20" t="s">
        <v>1509</v>
      </c>
      <c r="C727" s="20">
        <v>38.28</v>
      </c>
      <c r="D727" s="20">
        <v>23.425000000000001</v>
      </c>
      <c r="E727" s="20">
        <v>50.531999999999996</v>
      </c>
      <c r="F727" s="20">
        <v>279.7</v>
      </c>
      <c r="G727" s="20" t="s">
        <v>1510</v>
      </c>
      <c r="H727" s="20">
        <v>152.6</v>
      </c>
    </row>
    <row r="728" spans="1:8" x14ac:dyDescent="0.15">
      <c r="A728" s="20" t="s">
        <v>974</v>
      </c>
      <c r="B728" s="20" t="s">
        <v>1511</v>
      </c>
      <c r="C728" s="20" t="s">
        <v>1512</v>
      </c>
      <c r="D728" s="20" t="s">
        <v>1513</v>
      </c>
      <c r="E728" s="20">
        <v>50.619</v>
      </c>
      <c r="F728" s="20">
        <v>269.39999999999998</v>
      </c>
      <c r="G728" s="20">
        <v>25.991</v>
      </c>
      <c r="H728" s="20">
        <v>152.30000000000001</v>
      </c>
    </row>
    <row r="729" spans="1:8" x14ac:dyDescent="0.15">
      <c r="A729" s="20" t="s">
        <v>976</v>
      </c>
      <c r="B729" s="20" t="s">
        <v>1514</v>
      </c>
      <c r="C729" s="20" t="s">
        <v>1515</v>
      </c>
      <c r="D729" s="20">
        <v>23.515999999999998</v>
      </c>
      <c r="E729" s="20" t="s">
        <v>1516</v>
      </c>
      <c r="F729" s="20" t="s">
        <v>1396</v>
      </c>
      <c r="G729" s="20">
        <v>25.196999999999999</v>
      </c>
      <c r="H729" s="20">
        <v>74.599999999999994</v>
      </c>
    </row>
    <row r="730" spans="1:8" x14ac:dyDescent="0.15">
      <c r="A730" s="20" t="s">
        <v>978</v>
      </c>
      <c r="B730" s="20" t="s">
        <v>1517</v>
      </c>
      <c r="C730" s="20">
        <v>37.807000000000002</v>
      </c>
      <c r="D730" s="20">
        <v>23.673999999999999</v>
      </c>
      <c r="E730" s="20">
        <v>50.917999999999999</v>
      </c>
      <c r="F730" s="20">
        <v>273.60000000000002</v>
      </c>
      <c r="G730" s="20">
        <v>25.561</v>
      </c>
      <c r="H730" s="20">
        <v>151.9</v>
      </c>
    </row>
    <row r="731" spans="1:8" x14ac:dyDescent="0.15">
      <c r="A731" s="20" t="s">
        <v>981</v>
      </c>
      <c r="B731" s="20" t="s">
        <v>1518</v>
      </c>
      <c r="C731" s="20">
        <v>39.042000000000002</v>
      </c>
      <c r="D731" s="20">
        <v>24.013999999999999</v>
      </c>
      <c r="E731" s="20">
        <v>51.37</v>
      </c>
      <c r="F731" s="20">
        <v>279.7</v>
      </c>
      <c r="G731" s="20">
        <v>25.414000000000001</v>
      </c>
      <c r="H731" s="20">
        <v>149.9</v>
      </c>
    </row>
    <row r="732" spans="1:8" x14ac:dyDescent="0.15">
      <c r="A732" s="20" t="s">
        <v>352</v>
      </c>
    </row>
    <row r="733" spans="1:8" x14ac:dyDescent="0.15">
      <c r="A733" s="20" t="s">
        <v>353</v>
      </c>
    </row>
    <row r="734" spans="1:8" x14ac:dyDescent="0.15">
      <c r="A734" s="20" t="s">
        <v>354</v>
      </c>
    </row>
    <row r="735" spans="1:8" x14ac:dyDescent="0.15">
      <c r="A735" s="20" t="s">
        <v>7</v>
      </c>
    </row>
    <row r="736" spans="1:8" x14ac:dyDescent="0.15">
      <c r="A736" s="20" t="s">
        <v>944</v>
      </c>
    </row>
    <row r="737" spans="1:8" x14ac:dyDescent="0.15">
      <c r="A737" s="21">
        <v>42848</v>
      </c>
    </row>
    <row r="738" spans="1:8" x14ac:dyDescent="0.15">
      <c r="A738" s="20" t="s">
        <v>356</v>
      </c>
    </row>
    <row r="739" spans="1:8" x14ac:dyDescent="0.15">
      <c r="A739" s="20" t="s">
        <v>357</v>
      </c>
    </row>
    <row r="740" spans="1:8" x14ac:dyDescent="0.15">
      <c r="A740" s="20" t="s">
        <v>358</v>
      </c>
    </row>
    <row r="741" spans="1:8" x14ac:dyDescent="0.15">
      <c r="A741" s="20" t="s">
        <v>1519</v>
      </c>
    </row>
    <row r="742" spans="1:8" x14ac:dyDescent="0.15">
      <c r="A742" s="20" t="s">
        <v>1520</v>
      </c>
    </row>
    <row r="743" spans="1:8" x14ac:dyDescent="0.15">
      <c r="A743" s="20" t="s">
        <v>1521</v>
      </c>
    </row>
    <row r="744" spans="1:8" x14ac:dyDescent="0.15">
      <c r="B744" s="20" t="s">
        <v>947</v>
      </c>
      <c r="C744" s="20" t="s">
        <v>1522</v>
      </c>
    </row>
    <row r="745" spans="1:8" x14ac:dyDescent="0.15">
      <c r="B745" s="20" t="s">
        <v>949</v>
      </c>
      <c r="C745" s="20" t="s">
        <v>950</v>
      </c>
      <c r="D745" s="20" t="s">
        <v>951</v>
      </c>
      <c r="E745" s="20" t="s">
        <v>952</v>
      </c>
      <c r="F745" s="20" t="s">
        <v>953</v>
      </c>
      <c r="G745" s="20" t="s">
        <v>954</v>
      </c>
      <c r="H745" s="20" t="s">
        <v>955</v>
      </c>
    </row>
    <row r="746" spans="1:8" x14ac:dyDescent="0.15">
      <c r="A746" s="20" t="s">
        <v>956</v>
      </c>
      <c r="B746" s="20" t="s">
        <v>126</v>
      </c>
      <c r="C746" s="20">
        <v>36.036999999999999</v>
      </c>
      <c r="D746" s="20">
        <v>22.367000000000001</v>
      </c>
      <c r="E746" s="20">
        <v>48.683999999999997</v>
      </c>
      <c r="F746" s="20">
        <v>291.8</v>
      </c>
      <c r="G746" s="20">
        <v>24.15</v>
      </c>
    </row>
    <row r="747" spans="1:8" x14ac:dyDescent="0.15">
      <c r="A747" s="20" t="s">
        <v>957</v>
      </c>
    </row>
    <row r="748" spans="1:8" x14ac:dyDescent="0.15">
      <c r="A748" s="20" t="s">
        <v>958</v>
      </c>
      <c r="B748" s="20" t="s">
        <v>1523</v>
      </c>
      <c r="C748" s="20">
        <v>36.64</v>
      </c>
      <c r="D748" s="20">
        <v>22.765999999999998</v>
      </c>
      <c r="E748" s="20">
        <v>49.170999999999999</v>
      </c>
      <c r="F748" s="20">
        <v>290.89999999999998</v>
      </c>
      <c r="G748" s="20">
        <v>24.452999999999999</v>
      </c>
      <c r="H748" s="20">
        <v>157.5</v>
      </c>
    </row>
    <row r="749" spans="1:8" x14ac:dyDescent="0.15">
      <c r="A749" s="20" t="s">
        <v>960</v>
      </c>
      <c r="B749" s="20" t="s">
        <v>1524</v>
      </c>
      <c r="C749" s="20">
        <v>36.085999999999999</v>
      </c>
      <c r="D749" s="20" t="s">
        <v>1525</v>
      </c>
      <c r="E749" s="20">
        <v>48.796999999999997</v>
      </c>
      <c r="F749" s="20">
        <v>289.89999999999998</v>
      </c>
      <c r="G749" s="20">
        <v>24.196999999999999</v>
      </c>
      <c r="H749" s="20">
        <v>159.4</v>
      </c>
    </row>
    <row r="750" spans="1:8" x14ac:dyDescent="0.15">
      <c r="A750" s="20" t="s">
        <v>963</v>
      </c>
      <c r="B750" s="20" t="s">
        <v>1526</v>
      </c>
      <c r="C750" s="20" t="s">
        <v>1527</v>
      </c>
      <c r="D750" s="20">
        <v>23.446999999999999</v>
      </c>
      <c r="E750" s="20">
        <v>52.698999999999998</v>
      </c>
      <c r="F750" s="20">
        <v>288.89999999999998</v>
      </c>
      <c r="G750" s="20">
        <v>25.013999999999999</v>
      </c>
      <c r="H750" s="20">
        <v>63.8</v>
      </c>
    </row>
    <row r="751" spans="1:8" x14ac:dyDescent="0.15">
      <c r="A751" s="20" t="s">
        <v>965</v>
      </c>
      <c r="B751" s="20" t="s">
        <v>1528</v>
      </c>
      <c r="C751" s="20">
        <v>36.131999999999998</v>
      </c>
      <c r="D751" s="20">
        <v>22.571000000000002</v>
      </c>
      <c r="E751" s="20">
        <v>48.706000000000003</v>
      </c>
      <c r="F751" s="20" t="s">
        <v>1118</v>
      </c>
      <c r="G751" s="20">
        <v>35.874000000000002</v>
      </c>
      <c r="H751" s="20">
        <v>146.30000000000001</v>
      </c>
    </row>
    <row r="752" spans="1:8" x14ac:dyDescent="0.15">
      <c r="A752" s="20" t="s">
        <v>967</v>
      </c>
      <c r="B752" s="20" t="s">
        <v>1529</v>
      </c>
      <c r="C752" s="20" t="s">
        <v>1530</v>
      </c>
      <c r="D752" s="20">
        <v>23.696999999999999</v>
      </c>
      <c r="E752" s="20">
        <v>50.13</v>
      </c>
      <c r="F752" s="20">
        <v>288</v>
      </c>
      <c r="G752" s="20">
        <v>24.852</v>
      </c>
      <c r="H752" s="20">
        <v>59.2</v>
      </c>
    </row>
    <row r="753" spans="1:8" x14ac:dyDescent="0.15">
      <c r="A753" s="20" t="s">
        <v>970</v>
      </c>
      <c r="B753" s="20" t="s">
        <v>1531</v>
      </c>
      <c r="C753" s="20" t="s">
        <v>1532</v>
      </c>
      <c r="D753" s="20">
        <v>23.277000000000001</v>
      </c>
      <c r="E753" s="20">
        <v>49.603999999999999</v>
      </c>
      <c r="F753" s="20">
        <v>288</v>
      </c>
      <c r="G753" s="20">
        <v>24.766999999999999</v>
      </c>
      <c r="H753" s="20">
        <v>67.400000000000006</v>
      </c>
    </row>
    <row r="754" spans="1:8" x14ac:dyDescent="0.15">
      <c r="A754" s="20" t="s">
        <v>974</v>
      </c>
      <c r="B754" s="20" t="s">
        <v>1533</v>
      </c>
      <c r="C754" s="20">
        <v>36.432000000000002</v>
      </c>
      <c r="D754" s="20">
        <v>23.492000000000001</v>
      </c>
      <c r="E754" s="20">
        <v>49.534999999999997</v>
      </c>
      <c r="F754" s="20">
        <v>288</v>
      </c>
      <c r="G754" s="20">
        <v>24.324999999999999</v>
      </c>
      <c r="H754" s="20">
        <v>156.6</v>
      </c>
    </row>
    <row r="755" spans="1:8" x14ac:dyDescent="0.15">
      <c r="A755" s="20" t="s">
        <v>976</v>
      </c>
      <c r="B755" s="20" t="s">
        <v>1534</v>
      </c>
      <c r="C755" s="20" t="s">
        <v>1535</v>
      </c>
      <c r="D755" s="20">
        <v>22.411000000000001</v>
      </c>
      <c r="E755" s="20" t="s">
        <v>1536</v>
      </c>
      <c r="F755" s="20">
        <v>288.89999999999998</v>
      </c>
      <c r="G755" s="20" t="s">
        <v>1537</v>
      </c>
      <c r="H755" s="20">
        <v>159.6</v>
      </c>
    </row>
    <row r="756" spans="1:8" x14ac:dyDescent="0.15">
      <c r="A756" s="20" t="s">
        <v>352</v>
      </c>
    </row>
    <row r="757" spans="1:8" x14ac:dyDescent="0.15">
      <c r="A757" s="20" t="s">
        <v>353</v>
      </c>
    </row>
    <row r="758" spans="1:8" x14ac:dyDescent="0.15">
      <c r="A758" s="20" t="s">
        <v>354</v>
      </c>
    </row>
    <row r="759" spans="1:8" x14ac:dyDescent="0.15">
      <c r="A759" s="20" t="s">
        <v>7</v>
      </c>
    </row>
    <row r="760" spans="1:8" x14ac:dyDescent="0.15">
      <c r="A760" s="20" t="s">
        <v>944</v>
      </c>
    </row>
    <row r="761" spans="1:8" x14ac:dyDescent="0.15">
      <c r="A761" s="21">
        <v>42848</v>
      </c>
    </row>
    <row r="762" spans="1:8" x14ac:dyDescent="0.15">
      <c r="A762" s="20" t="s">
        <v>356</v>
      </c>
    </row>
    <row r="763" spans="1:8" x14ac:dyDescent="0.15">
      <c r="A763" s="20" t="s">
        <v>357</v>
      </c>
    </row>
    <row r="764" spans="1:8" x14ac:dyDescent="0.15">
      <c r="A764" s="20" t="s">
        <v>358</v>
      </c>
    </row>
    <row r="765" spans="1:8" x14ac:dyDescent="0.15">
      <c r="A765" s="20" t="s">
        <v>1538</v>
      </c>
    </row>
    <row r="766" spans="1:8" x14ac:dyDescent="0.15">
      <c r="A766" s="20" t="s">
        <v>1539</v>
      </c>
    </row>
    <row r="767" spans="1:8" x14ac:dyDescent="0.15">
      <c r="A767" s="20" t="s">
        <v>1540</v>
      </c>
    </row>
    <row r="768" spans="1:8" x14ac:dyDescent="0.15">
      <c r="B768" s="20" t="s">
        <v>947</v>
      </c>
      <c r="C768" s="20" t="s">
        <v>1541</v>
      </c>
    </row>
    <row r="769" spans="1:8" x14ac:dyDescent="0.15">
      <c r="B769" s="20" t="s">
        <v>949</v>
      </c>
      <c r="C769" s="20" t="s">
        <v>950</v>
      </c>
      <c r="D769" s="20" t="s">
        <v>951</v>
      </c>
      <c r="E769" s="20" t="s">
        <v>952</v>
      </c>
      <c r="F769" s="20" t="s">
        <v>953</v>
      </c>
      <c r="G769" s="20" t="s">
        <v>954</v>
      </c>
      <c r="H769" s="20" t="s">
        <v>955</v>
      </c>
    </row>
    <row r="770" spans="1:8" x14ac:dyDescent="0.15">
      <c r="A770" s="20" t="s">
        <v>956</v>
      </c>
      <c r="B770" s="20" t="s">
        <v>228</v>
      </c>
      <c r="C770" s="20">
        <v>36.607999999999997</v>
      </c>
      <c r="D770" s="20">
        <v>22.562000000000001</v>
      </c>
      <c r="E770" s="20">
        <v>49.567999999999998</v>
      </c>
      <c r="F770" s="20">
        <v>286.10000000000002</v>
      </c>
      <c r="G770" s="20">
        <v>24.646000000000001</v>
      </c>
    </row>
    <row r="771" spans="1:8" x14ac:dyDescent="0.15">
      <c r="A771" s="20" t="s">
        <v>957</v>
      </c>
    </row>
    <row r="772" spans="1:8" x14ac:dyDescent="0.15">
      <c r="A772" s="20" t="s">
        <v>958</v>
      </c>
      <c r="B772" s="20" t="s">
        <v>1542</v>
      </c>
      <c r="C772" s="20">
        <v>36.795000000000002</v>
      </c>
      <c r="D772" s="20">
        <v>22.67</v>
      </c>
      <c r="E772" s="20" t="s">
        <v>1543</v>
      </c>
      <c r="F772" s="20" t="s">
        <v>1060</v>
      </c>
      <c r="G772" s="20" t="s">
        <v>1544</v>
      </c>
      <c r="H772" s="20">
        <v>156.80000000000001</v>
      </c>
    </row>
    <row r="773" spans="1:8" x14ac:dyDescent="0.15">
      <c r="A773" s="20" t="s">
        <v>960</v>
      </c>
      <c r="B773" s="20" t="s">
        <v>1545</v>
      </c>
      <c r="C773" s="20">
        <v>36.777999999999999</v>
      </c>
      <c r="D773" s="20" t="s">
        <v>1546</v>
      </c>
      <c r="E773" s="20">
        <v>49.631</v>
      </c>
      <c r="F773" s="20">
        <v>278.89999999999998</v>
      </c>
      <c r="G773" s="20">
        <v>24.744</v>
      </c>
      <c r="H773" s="20">
        <v>156.69999999999999</v>
      </c>
    </row>
    <row r="774" spans="1:8" x14ac:dyDescent="0.15">
      <c r="A774" s="20" t="s">
        <v>963</v>
      </c>
      <c r="B774" s="20" t="s">
        <v>1547</v>
      </c>
      <c r="C774" s="20" t="s">
        <v>1548</v>
      </c>
      <c r="D774" s="20">
        <v>22.731999999999999</v>
      </c>
      <c r="E774" s="20">
        <v>49.619</v>
      </c>
      <c r="F774" s="20">
        <v>281.5</v>
      </c>
      <c r="G774" s="20">
        <v>24.648</v>
      </c>
      <c r="H774" s="20">
        <v>156.80000000000001</v>
      </c>
    </row>
    <row r="775" spans="1:8" x14ac:dyDescent="0.15">
      <c r="A775" s="20" t="s">
        <v>965</v>
      </c>
      <c r="B775" s="20" t="s">
        <v>1549</v>
      </c>
      <c r="D775" s="20">
        <v>24.082000000000001</v>
      </c>
      <c r="E775" s="20">
        <v>52.222999999999999</v>
      </c>
      <c r="F775" s="20">
        <v>267</v>
      </c>
      <c r="G775" s="20">
        <v>26.47</v>
      </c>
      <c r="H775" s="20">
        <v>42.4</v>
      </c>
    </row>
    <row r="776" spans="1:8" x14ac:dyDescent="0.15">
      <c r="A776" s="20" t="s">
        <v>967</v>
      </c>
      <c r="B776" s="20" t="s">
        <v>1550</v>
      </c>
      <c r="C776" s="20">
        <v>38.302</v>
      </c>
      <c r="D776" s="20">
        <v>23.689</v>
      </c>
      <c r="E776" s="20">
        <v>51.084000000000003</v>
      </c>
      <c r="F776" s="20">
        <v>264.60000000000002</v>
      </c>
      <c r="G776" s="20">
        <v>25.876000000000001</v>
      </c>
      <c r="H776" s="20">
        <v>150.80000000000001</v>
      </c>
    </row>
    <row r="777" spans="1:8" x14ac:dyDescent="0.15">
      <c r="A777" s="20" t="s">
        <v>970</v>
      </c>
      <c r="B777" s="20" t="s">
        <v>1551</v>
      </c>
      <c r="C777" s="20">
        <v>37.610999999999997</v>
      </c>
      <c r="D777" s="20">
        <v>23.759</v>
      </c>
      <c r="E777" s="20">
        <v>50.593000000000004</v>
      </c>
      <c r="F777" s="20">
        <v>268.60000000000002</v>
      </c>
      <c r="G777" s="20">
        <v>25.995000000000001</v>
      </c>
      <c r="H777" s="20">
        <v>151.9</v>
      </c>
    </row>
    <row r="778" spans="1:8" x14ac:dyDescent="0.15">
      <c r="A778" s="20" t="s">
        <v>974</v>
      </c>
      <c r="B778" s="20" t="s">
        <v>1552</v>
      </c>
      <c r="C778" s="20">
        <v>38.036000000000001</v>
      </c>
      <c r="D778" s="20">
        <v>23.452000000000002</v>
      </c>
      <c r="E778" s="20">
        <v>51.74</v>
      </c>
      <c r="F778" s="20">
        <v>262.2</v>
      </c>
      <c r="G778" s="20">
        <v>26.202000000000002</v>
      </c>
      <c r="H778" s="20">
        <v>150.30000000000001</v>
      </c>
    </row>
    <row r="779" spans="1:8" x14ac:dyDescent="0.15">
      <c r="A779" s="20" t="s">
        <v>976</v>
      </c>
      <c r="B779" s="20" t="s">
        <v>1553</v>
      </c>
      <c r="C779" s="20">
        <v>38.000999999999998</v>
      </c>
      <c r="D779" s="20">
        <v>23.382999999999999</v>
      </c>
      <c r="E779" s="20">
        <v>51.698999999999998</v>
      </c>
      <c r="F779" s="20">
        <v>260.7</v>
      </c>
      <c r="G779" s="20">
        <v>26.597000000000001</v>
      </c>
      <c r="H779" s="20">
        <v>150</v>
      </c>
    </row>
    <row r="780" spans="1:8" x14ac:dyDescent="0.15">
      <c r="A780" s="20" t="s">
        <v>352</v>
      </c>
    </row>
    <row r="781" spans="1:8" x14ac:dyDescent="0.15">
      <c r="A781" s="20" t="s">
        <v>353</v>
      </c>
    </row>
    <row r="782" spans="1:8" x14ac:dyDescent="0.15">
      <c r="A782" s="20" t="s">
        <v>354</v>
      </c>
    </row>
    <row r="783" spans="1:8" x14ac:dyDescent="0.15">
      <c r="A783" s="20" t="s">
        <v>7</v>
      </c>
    </row>
    <row r="784" spans="1:8" x14ac:dyDescent="0.15">
      <c r="A784" s="20" t="s">
        <v>944</v>
      </c>
    </row>
    <row r="785" spans="1:8" x14ac:dyDescent="0.15">
      <c r="A785" s="21">
        <v>42848</v>
      </c>
    </row>
    <row r="786" spans="1:8" x14ac:dyDescent="0.15">
      <c r="A786" s="20" t="s">
        <v>356</v>
      </c>
    </row>
    <row r="787" spans="1:8" x14ac:dyDescent="0.15">
      <c r="A787" s="20" t="s">
        <v>357</v>
      </c>
    </row>
    <row r="788" spans="1:8" x14ac:dyDescent="0.15">
      <c r="A788" s="20" t="s">
        <v>358</v>
      </c>
    </row>
    <row r="789" spans="1:8" x14ac:dyDescent="0.15">
      <c r="A789" s="20" t="s">
        <v>1554</v>
      </c>
    </row>
    <row r="790" spans="1:8" x14ac:dyDescent="0.15">
      <c r="A790" s="20" t="s">
        <v>1555</v>
      </c>
    </row>
    <row r="791" spans="1:8" x14ac:dyDescent="0.15">
      <c r="A791" s="20" t="s">
        <v>1556</v>
      </c>
    </row>
    <row r="792" spans="1:8" x14ac:dyDescent="0.15">
      <c r="B792" s="20" t="s">
        <v>947</v>
      </c>
      <c r="C792" s="20" t="s">
        <v>1557</v>
      </c>
    </row>
    <row r="793" spans="1:8" x14ac:dyDescent="0.15">
      <c r="B793" s="20" t="s">
        <v>949</v>
      </c>
      <c r="C793" s="20" t="s">
        <v>950</v>
      </c>
      <c r="D793" s="20" t="s">
        <v>951</v>
      </c>
      <c r="E793" s="20" t="s">
        <v>952</v>
      </c>
      <c r="F793" s="20" t="s">
        <v>953</v>
      </c>
      <c r="G793" s="20" t="s">
        <v>954</v>
      </c>
      <c r="H793" s="20" t="s">
        <v>955</v>
      </c>
    </row>
    <row r="794" spans="1:8" x14ac:dyDescent="0.15">
      <c r="A794" s="20" t="s">
        <v>956</v>
      </c>
      <c r="B794" s="20" t="s">
        <v>258</v>
      </c>
      <c r="C794" s="20">
        <v>37.198999999999998</v>
      </c>
      <c r="D794" s="20">
        <v>23.303999999999998</v>
      </c>
      <c r="E794" s="20">
        <v>49.805999999999997</v>
      </c>
      <c r="F794" s="20">
        <v>285.2</v>
      </c>
      <c r="G794" s="20">
        <v>25.087</v>
      </c>
    </row>
    <row r="795" spans="1:8" x14ac:dyDescent="0.15">
      <c r="A795" s="20" t="s">
        <v>957</v>
      </c>
    </row>
    <row r="796" spans="1:8" x14ac:dyDescent="0.15">
      <c r="A796" s="20" t="s">
        <v>958</v>
      </c>
      <c r="B796" s="20" t="s">
        <v>1558</v>
      </c>
      <c r="C796" s="20">
        <v>38.177999999999997</v>
      </c>
      <c r="D796" s="20">
        <v>24.021000000000001</v>
      </c>
      <c r="E796" s="20">
        <v>50.372999999999998</v>
      </c>
      <c r="F796" s="20">
        <v>272</v>
      </c>
      <c r="G796" s="20">
        <v>26.125</v>
      </c>
      <c r="H796" s="20">
        <v>151.1</v>
      </c>
    </row>
    <row r="797" spans="1:8" x14ac:dyDescent="0.15">
      <c r="A797" s="20" t="s">
        <v>960</v>
      </c>
      <c r="B797" s="20" t="s">
        <v>1559</v>
      </c>
      <c r="C797" s="20">
        <v>38.286999999999999</v>
      </c>
      <c r="D797" s="20">
        <v>23.646000000000001</v>
      </c>
      <c r="E797" s="20">
        <v>50.22</v>
      </c>
      <c r="F797" s="20">
        <v>271.10000000000002</v>
      </c>
      <c r="G797" s="20">
        <v>25.779</v>
      </c>
      <c r="H797" s="20">
        <v>151.9</v>
      </c>
    </row>
    <row r="798" spans="1:8" x14ac:dyDescent="0.15">
      <c r="A798" s="20" t="s">
        <v>963</v>
      </c>
      <c r="B798" s="20" t="s">
        <v>1560</v>
      </c>
      <c r="C798" s="20" t="s">
        <v>1561</v>
      </c>
      <c r="D798" s="20">
        <v>24.146999999999998</v>
      </c>
      <c r="E798" s="20">
        <v>50.613999999999997</v>
      </c>
      <c r="F798" s="20">
        <v>272</v>
      </c>
      <c r="G798" s="20">
        <v>25.701000000000001</v>
      </c>
      <c r="H798" s="20">
        <v>51.6</v>
      </c>
    </row>
    <row r="799" spans="1:8" x14ac:dyDescent="0.15">
      <c r="A799" s="20" t="s">
        <v>965</v>
      </c>
      <c r="B799" s="20" t="s">
        <v>1562</v>
      </c>
      <c r="C799" s="20">
        <v>37.698999999999998</v>
      </c>
      <c r="D799" s="20">
        <v>23.370999999999999</v>
      </c>
      <c r="E799" s="20">
        <v>50.283999999999999</v>
      </c>
      <c r="F799" s="20">
        <v>278.89999999999998</v>
      </c>
      <c r="G799" s="20">
        <v>25.577000000000002</v>
      </c>
      <c r="H799" s="20">
        <v>153</v>
      </c>
    </row>
    <row r="800" spans="1:8" x14ac:dyDescent="0.15">
      <c r="A800" s="20" t="s">
        <v>967</v>
      </c>
      <c r="B800" s="20" t="s">
        <v>1563</v>
      </c>
      <c r="C800" s="20">
        <v>37.411999999999999</v>
      </c>
      <c r="D800" s="20">
        <v>23.443000000000001</v>
      </c>
      <c r="E800" s="20">
        <v>50.247</v>
      </c>
      <c r="F800" s="20">
        <v>280.60000000000002</v>
      </c>
      <c r="G800" s="20">
        <v>25.465</v>
      </c>
      <c r="H800" s="20">
        <v>153.4</v>
      </c>
    </row>
    <row r="801" spans="1:8" x14ac:dyDescent="0.15">
      <c r="A801" s="20" t="s">
        <v>970</v>
      </c>
      <c r="B801" s="20" t="s">
        <v>1564</v>
      </c>
      <c r="C801" s="20">
        <v>37.307000000000002</v>
      </c>
      <c r="D801" s="20">
        <v>23.434999999999999</v>
      </c>
      <c r="E801" s="20">
        <v>49.838000000000001</v>
      </c>
      <c r="F801" s="20">
        <v>283.39999999999998</v>
      </c>
      <c r="G801" s="20">
        <v>25.437000000000001</v>
      </c>
      <c r="H801" s="20">
        <v>154.1</v>
      </c>
    </row>
    <row r="802" spans="1:8" x14ac:dyDescent="0.15">
      <c r="A802" s="20" t="s">
        <v>974</v>
      </c>
      <c r="B802" s="20" t="s">
        <v>1565</v>
      </c>
      <c r="C802" s="20">
        <v>37.976999999999997</v>
      </c>
      <c r="D802" s="20">
        <v>23.47</v>
      </c>
      <c r="E802" s="20" t="s">
        <v>1566</v>
      </c>
      <c r="F802" s="20">
        <v>278</v>
      </c>
      <c r="G802" s="20">
        <v>25.324000000000002</v>
      </c>
      <c r="H802" s="20">
        <v>153.4</v>
      </c>
    </row>
    <row r="803" spans="1:8" x14ac:dyDescent="0.15">
      <c r="A803" s="20" t="s">
        <v>976</v>
      </c>
      <c r="B803" s="20" t="s">
        <v>1567</v>
      </c>
      <c r="C803" s="20">
        <v>37.667999999999999</v>
      </c>
      <c r="D803" s="20">
        <v>23.454000000000001</v>
      </c>
      <c r="E803" s="20">
        <v>50.734000000000002</v>
      </c>
      <c r="F803" s="20">
        <v>281.5</v>
      </c>
      <c r="G803" s="20">
        <v>25.253</v>
      </c>
      <c r="H803" s="20">
        <v>152.80000000000001</v>
      </c>
    </row>
    <row r="804" spans="1:8" x14ac:dyDescent="0.15">
      <c r="A804" s="20" t="s">
        <v>978</v>
      </c>
      <c r="B804" s="20" t="s">
        <v>1568</v>
      </c>
      <c r="C804" s="20">
        <v>37.39</v>
      </c>
      <c r="D804" s="20">
        <v>23.663</v>
      </c>
      <c r="E804" s="20">
        <v>50.122999999999998</v>
      </c>
      <c r="F804" s="20">
        <v>275.39999999999998</v>
      </c>
      <c r="G804" s="20">
        <v>25.443999999999999</v>
      </c>
      <c r="H804" s="20">
        <v>153.4</v>
      </c>
    </row>
    <row r="805" spans="1:8" x14ac:dyDescent="0.15">
      <c r="A805" s="20" t="s">
        <v>981</v>
      </c>
      <c r="B805" s="20" t="s">
        <v>1569</v>
      </c>
      <c r="C805" s="20">
        <v>37.203000000000003</v>
      </c>
      <c r="D805" s="20" t="s">
        <v>1570</v>
      </c>
      <c r="E805" s="20">
        <v>49.923000000000002</v>
      </c>
      <c r="F805" s="20">
        <v>282.39999999999998</v>
      </c>
      <c r="G805" s="20" t="s">
        <v>1571</v>
      </c>
      <c r="H805" s="20">
        <v>154.6</v>
      </c>
    </row>
    <row r="806" spans="1:8" x14ac:dyDescent="0.15">
      <c r="A806" s="20" t="s">
        <v>983</v>
      </c>
      <c r="B806" s="20" t="s">
        <v>1572</v>
      </c>
      <c r="C806" s="20" t="s">
        <v>1573</v>
      </c>
      <c r="D806" s="20">
        <v>23.65</v>
      </c>
      <c r="E806" s="20">
        <v>49.954999999999998</v>
      </c>
      <c r="F806" s="20" t="s">
        <v>1396</v>
      </c>
      <c r="G806" s="20">
        <v>25.308</v>
      </c>
      <c r="H806" s="20">
        <v>154</v>
      </c>
    </row>
    <row r="807" spans="1:8" x14ac:dyDescent="0.15">
      <c r="A807" s="20" t="s">
        <v>352</v>
      </c>
    </row>
    <row r="808" spans="1:8" x14ac:dyDescent="0.15">
      <c r="A808" s="20" t="s">
        <v>353</v>
      </c>
    </row>
    <row r="809" spans="1:8" x14ac:dyDescent="0.15">
      <c r="A809" s="20" t="s">
        <v>354</v>
      </c>
    </row>
    <row r="810" spans="1:8" x14ac:dyDescent="0.15">
      <c r="A810" s="20" t="s">
        <v>7</v>
      </c>
    </row>
    <row r="811" spans="1:8" x14ac:dyDescent="0.15">
      <c r="A811" s="20" t="s">
        <v>944</v>
      </c>
    </row>
    <row r="812" spans="1:8" x14ac:dyDescent="0.15">
      <c r="A812" s="21">
        <v>42848</v>
      </c>
    </row>
    <row r="813" spans="1:8" x14ac:dyDescent="0.15">
      <c r="A813" s="20" t="s">
        <v>356</v>
      </c>
    </row>
    <row r="814" spans="1:8" x14ac:dyDescent="0.15">
      <c r="A814" s="20" t="s">
        <v>357</v>
      </c>
    </row>
    <row r="815" spans="1:8" x14ac:dyDescent="0.15">
      <c r="A815" s="20" t="s">
        <v>358</v>
      </c>
    </row>
    <row r="816" spans="1:8" x14ac:dyDescent="0.15">
      <c r="A816" s="20" t="s">
        <v>1574</v>
      </c>
    </row>
    <row r="817" spans="1:8" x14ac:dyDescent="0.15">
      <c r="A817" s="20" t="s">
        <v>1575</v>
      </c>
    </row>
    <row r="818" spans="1:8" x14ac:dyDescent="0.15">
      <c r="A818" s="20" t="s">
        <v>1576</v>
      </c>
    </row>
    <row r="819" spans="1:8" x14ac:dyDescent="0.15">
      <c r="B819" s="20" t="s">
        <v>947</v>
      </c>
      <c r="C819" s="20" t="s">
        <v>1577</v>
      </c>
    </row>
    <row r="820" spans="1:8" x14ac:dyDescent="0.15">
      <c r="B820" s="20" t="s">
        <v>949</v>
      </c>
      <c r="C820" s="20" t="s">
        <v>950</v>
      </c>
      <c r="D820" s="20" t="s">
        <v>951</v>
      </c>
      <c r="E820" s="20" t="s">
        <v>952</v>
      </c>
      <c r="F820" s="20" t="s">
        <v>953</v>
      </c>
      <c r="G820" s="20" t="s">
        <v>954</v>
      </c>
      <c r="H820" s="20" t="s">
        <v>955</v>
      </c>
    </row>
    <row r="821" spans="1:8" x14ac:dyDescent="0.15">
      <c r="A821" s="20" t="s">
        <v>956</v>
      </c>
      <c r="B821" s="20" t="s">
        <v>264</v>
      </c>
      <c r="C821" s="20">
        <v>37.246000000000002</v>
      </c>
      <c r="D821" s="20">
        <v>23.221</v>
      </c>
      <c r="E821" s="20">
        <v>49.917000000000002</v>
      </c>
      <c r="F821" s="20">
        <v>285.2</v>
      </c>
      <c r="G821" s="20">
        <v>25.082000000000001</v>
      </c>
    </row>
    <row r="822" spans="1:8" x14ac:dyDescent="0.15">
      <c r="A822" s="20" t="s">
        <v>957</v>
      </c>
    </row>
    <row r="823" spans="1:8" x14ac:dyDescent="0.15">
      <c r="A823" s="20" t="s">
        <v>958</v>
      </c>
      <c r="B823" s="20" t="s">
        <v>1578</v>
      </c>
      <c r="C823" s="20">
        <v>38.225999999999999</v>
      </c>
      <c r="D823" s="20">
        <v>24.006</v>
      </c>
      <c r="E823" s="20">
        <v>51.777999999999999</v>
      </c>
      <c r="F823" s="20">
        <v>267.8</v>
      </c>
      <c r="G823" s="20">
        <v>26.693999999999999</v>
      </c>
      <c r="H823" s="20">
        <v>148.9</v>
      </c>
    </row>
    <row r="824" spans="1:8" x14ac:dyDescent="0.15">
      <c r="A824" s="20" t="s">
        <v>960</v>
      </c>
      <c r="B824" s="20" t="s">
        <v>1579</v>
      </c>
      <c r="C824" s="20">
        <v>38.581000000000003</v>
      </c>
      <c r="D824" s="20">
        <v>23.722999999999999</v>
      </c>
      <c r="E824" s="20">
        <v>50.868000000000002</v>
      </c>
      <c r="F824" s="20">
        <v>263</v>
      </c>
      <c r="G824" s="20">
        <v>26.318999999999999</v>
      </c>
      <c r="H824" s="20">
        <v>150.19999999999999</v>
      </c>
    </row>
    <row r="825" spans="1:8" x14ac:dyDescent="0.15">
      <c r="A825" s="20" t="s">
        <v>963</v>
      </c>
      <c r="B825" s="20" t="s">
        <v>1580</v>
      </c>
      <c r="C825" s="20" t="s">
        <v>1581</v>
      </c>
      <c r="D825" s="20">
        <v>23.981999999999999</v>
      </c>
      <c r="E825" s="20">
        <v>51.143999999999998</v>
      </c>
      <c r="F825" s="20">
        <v>270.3</v>
      </c>
      <c r="G825" s="20">
        <v>26.193000000000001</v>
      </c>
      <c r="H825" s="20">
        <v>71.3</v>
      </c>
    </row>
    <row r="826" spans="1:8" x14ac:dyDescent="0.15">
      <c r="A826" s="20" t="s">
        <v>965</v>
      </c>
      <c r="B826" s="20" t="s">
        <v>1582</v>
      </c>
      <c r="C826" s="20">
        <v>37.921999999999997</v>
      </c>
      <c r="D826" s="20">
        <v>23.620999999999999</v>
      </c>
      <c r="E826" s="20">
        <v>50.238999999999997</v>
      </c>
      <c r="F826" s="20">
        <v>265.39999999999998</v>
      </c>
      <c r="G826" s="20">
        <v>25.867999999999999</v>
      </c>
      <c r="H826" s="20">
        <v>152.19999999999999</v>
      </c>
    </row>
    <row r="827" spans="1:8" x14ac:dyDescent="0.15">
      <c r="A827" s="20" t="s">
        <v>967</v>
      </c>
      <c r="B827" s="20" t="s">
        <v>1583</v>
      </c>
      <c r="C827" s="20">
        <v>38.247</v>
      </c>
      <c r="D827" s="20">
        <v>23.581</v>
      </c>
      <c r="E827" s="20" t="s">
        <v>1584</v>
      </c>
      <c r="F827" s="20">
        <v>281.5</v>
      </c>
      <c r="G827" s="20">
        <v>25.463000000000001</v>
      </c>
      <c r="H827" s="20">
        <v>152.69999999999999</v>
      </c>
    </row>
    <row r="828" spans="1:8" x14ac:dyDescent="0.15">
      <c r="A828" s="20" t="s">
        <v>970</v>
      </c>
      <c r="B828" s="20" t="s">
        <v>1585</v>
      </c>
      <c r="C828" s="20" t="s">
        <v>1586</v>
      </c>
      <c r="D828" s="20">
        <v>23.969000000000001</v>
      </c>
      <c r="E828" s="20">
        <v>51.085000000000001</v>
      </c>
      <c r="F828" s="20">
        <v>270.3</v>
      </c>
      <c r="G828" s="20">
        <v>25.806000000000001</v>
      </c>
      <c r="H828" s="20">
        <v>66.8</v>
      </c>
    </row>
    <row r="829" spans="1:8" x14ac:dyDescent="0.15">
      <c r="A829" s="20" t="s">
        <v>974</v>
      </c>
      <c r="B829" s="20" t="s">
        <v>1587</v>
      </c>
      <c r="C829" s="20">
        <v>37.475000000000001</v>
      </c>
      <c r="D829" s="20">
        <v>23.268000000000001</v>
      </c>
      <c r="E829" s="20">
        <v>50.524999999999999</v>
      </c>
      <c r="F829" s="20">
        <v>268.60000000000002</v>
      </c>
      <c r="G829" s="20">
        <v>25.405999999999999</v>
      </c>
      <c r="H829" s="20">
        <v>153.30000000000001</v>
      </c>
    </row>
    <row r="830" spans="1:8" x14ac:dyDescent="0.15">
      <c r="A830" s="20" t="s">
        <v>976</v>
      </c>
      <c r="B830" s="20" t="s">
        <v>1588</v>
      </c>
      <c r="C830" s="20" t="s">
        <v>1589</v>
      </c>
      <c r="D830" s="20" t="s">
        <v>1590</v>
      </c>
      <c r="E830" s="20">
        <v>50.091999999999999</v>
      </c>
      <c r="F830" s="20" t="s">
        <v>1396</v>
      </c>
      <c r="G830" s="20" t="s">
        <v>1591</v>
      </c>
      <c r="H830" s="20">
        <v>154.5</v>
      </c>
    </row>
    <row r="831" spans="1:8" x14ac:dyDescent="0.15">
      <c r="A831" s="20" t="s">
        <v>978</v>
      </c>
      <c r="B831" s="20" t="s">
        <v>1592</v>
      </c>
      <c r="C831" s="20">
        <v>37.31</v>
      </c>
      <c r="D831" s="20">
        <v>23.312999999999999</v>
      </c>
      <c r="E831" s="20">
        <v>50.052999999999997</v>
      </c>
      <c r="F831" s="20">
        <v>282.39999999999998</v>
      </c>
      <c r="G831" s="20">
        <v>25.169</v>
      </c>
      <c r="H831" s="20">
        <v>154.30000000000001</v>
      </c>
    </row>
    <row r="832" spans="1:8" x14ac:dyDescent="0.15">
      <c r="A832" s="20" t="s">
        <v>352</v>
      </c>
    </row>
    <row r="833" spans="1:8" x14ac:dyDescent="0.15">
      <c r="A833" s="20" t="s">
        <v>353</v>
      </c>
    </row>
    <row r="834" spans="1:8" x14ac:dyDescent="0.15">
      <c r="A834" s="20" t="s">
        <v>354</v>
      </c>
    </row>
    <row r="835" spans="1:8" x14ac:dyDescent="0.15">
      <c r="A835" s="20" t="s">
        <v>7</v>
      </c>
    </row>
    <row r="836" spans="1:8" x14ac:dyDescent="0.15">
      <c r="A836" s="20" t="s">
        <v>944</v>
      </c>
    </row>
    <row r="837" spans="1:8" x14ac:dyDescent="0.15">
      <c r="A837" s="21">
        <v>42848</v>
      </c>
    </row>
    <row r="838" spans="1:8" x14ac:dyDescent="0.15">
      <c r="A838" s="20" t="s">
        <v>356</v>
      </c>
    </row>
    <row r="839" spans="1:8" x14ac:dyDescent="0.15">
      <c r="A839" s="20" t="s">
        <v>357</v>
      </c>
    </row>
    <row r="840" spans="1:8" x14ac:dyDescent="0.15">
      <c r="A840" s="20" t="s">
        <v>358</v>
      </c>
    </row>
    <row r="841" spans="1:8" x14ac:dyDescent="0.15">
      <c r="A841" s="20" t="s">
        <v>1593</v>
      </c>
    </row>
    <row r="842" spans="1:8" x14ac:dyDescent="0.15">
      <c r="A842" s="20" t="s">
        <v>1594</v>
      </c>
    </row>
    <row r="843" spans="1:8" x14ac:dyDescent="0.15">
      <c r="A843" s="20" t="s">
        <v>1595</v>
      </c>
    </row>
    <row r="844" spans="1:8" x14ac:dyDescent="0.15">
      <c r="B844" s="20" t="s">
        <v>947</v>
      </c>
      <c r="C844" s="20" t="s">
        <v>1596</v>
      </c>
    </row>
    <row r="845" spans="1:8" x14ac:dyDescent="0.15">
      <c r="B845" s="20" t="s">
        <v>949</v>
      </c>
      <c r="C845" s="20" t="s">
        <v>950</v>
      </c>
      <c r="D845" s="20" t="s">
        <v>951</v>
      </c>
      <c r="E845" s="20" t="s">
        <v>952</v>
      </c>
      <c r="F845" s="20" t="s">
        <v>953</v>
      </c>
      <c r="G845" s="20" t="s">
        <v>954</v>
      </c>
      <c r="H845" s="20" t="s">
        <v>955</v>
      </c>
    </row>
    <row r="846" spans="1:8" x14ac:dyDescent="0.15">
      <c r="A846" s="20" t="s">
        <v>956</v>
      </c>
      <c r="B846" s="20" t="s">
        <v>165</v>
      </c>
      <c r="C846" s="20">
        <v>36.131999999999998</v>
      </c>
      <c r="D846" s="20">
        <v>22.434999999999999</v>
      </c>
      <c r="E846" s="20">
        <v>48.621000000000002</v>
      </c>
      <c r="F846" s="20">
        <v>292.8</v>
      </c>
      <c r="G846" s="20">
        <v>24.431999999999999</v>
      </c>
    </row>
    <row r="847" spans="1:8" x14ac:dyDescent="0.15">
      <c r="A847" s="20" t="s">
        <v>957</v>
      </c>
    </row>
    <row r="848" spans="1:8" x14ac:dyDescent="0.15">
      <c r="A848" s="20" t="s">
        <v>958</v>
      </c>
      <c r="B848" s="20" t="s">
        <v>1597</v>
      </c>
      <c r="C848" s="20">
        <v>38.314</v>
      </c>
      <c r="D848" s="20">
        <v>23.405000000000001</v>
      </c>
      <c r="E848" s="20">
        <v>51.082999999999998</v>
      </c>
      <c r="F848" s="20">
        <v>291.8</v>
      </c>
      <c r="G848" s="20">
        <v>24.925999999999998</v>
      </c>
      <c r="H848" s="20">
        <v>152.19999999999999</v>
      </c>
    </row>
    <row r="849" spans="1:8" x14ac:dyDescent="0.15">
      <c r="A849" s="20" t="s">
        <v>960</v>
      </c>
      <c r="B849" s="20" t="s">
        <v>1598</v>
      </c>
      <c r="C849" s="20">
        <v>36.640999999999998</v>
      </c>
      <c r="D849" s="20">
        <v>22.878</v>
      </c>
      <c r="E849" s="20">
        <v>49.110999999999997</v>
      </c>
      <c r="F849" s="20" t="s">
        <v>1220</v>
      </c>
      <c r="G849" s="20">
        <v>24.477</v>
      </c>
      <c r="H849" s="20">
        <v>157.4</v>
      </c>
    </row>
    <row r="850" spans="1:8" x14ac:dyDescent="0.15">
      <c r="A850" s="20" t="s">
        <v>963</v>
      </c>
      <c r="B850" s="20" t="s">
        <v>1599</v>
      </c>
      <c r="C850" s="20">
        <v>40.293999999999997</v>
      </c>
      <c r="D850" s="20">
        <v>22.872</v>
      </c>
      <c r="E850" s="20">
        <v>49.390999999999998</v>
      </c>
      <c r="F850" s="20">
        <v>287.10000000000002</v>
      </c>
      <c r="G850" s="20">
        <v>24.6</v>
      </c>
      <c r="H850" s="20">
        <v>152.80000000000001</v>
      </c>
    </row>
    <row r="851" spans="1:8" x14ac:dyDescent="0.15">
      <c r="A851" s="20" t="s">
        <v>965</v>
      </c>
      <c r="B851" s="20" t="s">
        <v>1600</v>
      </c>
      <c r="C851" s="20" t="s">
        <v>1601</v>
      </c>
      <c r="D851" s="20">
        <v>22.498000000000001</v>
      </c>
      <c r="E851" s="20" t="s">
        <v>1602</v>
      </c>
      <c r="F851" s="20">
        <v>290.89999999999998</v>
      </c>
      <c r="G851" s="20">
        <v>24.931000000000001</v>
      </c>
      <c r="H851" s="20">
        <v>158.5</v>
      </c>
    </row>
    <row r="852" spans="1:8" x14ac:dyDescent="0.15">
      <c r="A852" s="20" t="s">
        <v>967</v>
      </c>
      <c r="B852" s="20" t="s">
        <v>1603</v>
      </c>
      <c r="C852" s="20">
        <v>36.566000000000003</v>
      </c>
      <c r="D852" s="20" t="s">
        <v>1604</v>
      </c>
      <c r="E852" s="20">
        <v>49.162999999999997</v>
      </c>
      <c r="F852" s="20">
        <v>289.89999999999998</v>
      </c>
      <c r="G852" s="20" t="s">
        <v>1605</v>
      </c>
      <c r="H852" s="20">
        <v>158</v>
      </c>
    </row>
    <row r="853" spans="1:8" x14ac:dyDescent="0.15">
      <c r="A853" s="20" t="s">
        <v>970</v>
      </c>
      <c r="B853" s="20" t="s">
        <v>1606</v>
      </c>
      <c r="D853" s="20">
        <v>25.129000000000001</v>
      </c>
      <c r="E853" s="20">
        <v>51.563000000000002</v>
      </c>
      <c r="F853" s="20">
        <v>288</v>
      </c>
      <c r="G853" s="20">
        <v>25.19</v>
      </c>
      <c r="H853" s="20">
        <v>79.7</v>
      </c>
    </row>
    <row r="854" spans="1:8" x14ac:dyDescent="0.15">
      <c r="A854" s="20" t="s">
        <v>974</v>
      </c>
      <c r="B854" s="20" t="s">
        <v>1607</v>
      </c>
      <c r="C854" s="20">
        <v>37.119999999999997</v>
      </c>
      <c r="D854" s="20">
        <v>22.983000000000001</v>
      </c>
      <c r="E854" s="20">
        <v>49.05</v>
      </c>
      <c r="F854" s="20">
        <v>291.8</v>
      </c>
      <c r="G854" s="20">
        <v>24.736999999999998</v>
      </c>
      <c r="H854" s="20">
        <v>156.5</v>
      </c>
    </row>
    <row r="855" spans="1:8" x14ac:dyDescent="0.15">
      <c r="A855" s="20" t="s">
        <v>976</v>
      </c>
      <c r="B855" s="20" t="s">
        <v>1608</v>
      </c>
      <c r="C855" s="20">
        <v>36.369</v>
      </c>
      <c r="D855" s="20">
        <v>22.541</v>
      </c>
      <c r="E855" s="20">
        <v>48.756</v>
      </c>
      <c r="F855" s="20">
        <v>290.89999999999998</v>
      </c>
      <c r="G855" s="20">
        <v>24.975999999999999</v>
      </c>
      <c r="H855" s="20">
        <v>158</v>
      </c>
    </row>
    <row r="856" spans="1:8" x14ac:dyDescent="0.15">
      <c r="A856" s="20" t="s">
        <v>978</v>
      </c>
      <c r="B856" s="20" t="s">
        <v>1609</v>
      </c>
      <c r="C856" s="20">
        <v>36.372999999999998</v>
      </c>
      <c r="D856" s="20">
        <v>23.143000000000001</v>
      </c>
      <c r="E856" s="20">
        <v>49.432000000000002</v>
      </c>
      <c r="F856" s="20">
        <v>289.89999999999998</v>
      </c>
      <c r="G856" s="20">
        <v>24.954999999999998</v>
      </c>
      <c r="H856" s="20">
        <v>156.5</v>
      </c>
    </row>
    <row r="857" spans="1:8" x14ac:dyDescent="0.15">
      <c r="A857" s="20" t="s">
        <v>352</v>
      </c>
    </row>
    <row r="858" spans="1:8" x14ac:dyDescent="0.15">
      <c r="A858" s="20" t="s">
        <v>353</v>
      </c>
    </row>
    <row r="859" spans="1:8" x14ac:dyDescent="0.15">
      <c r="A859" s="20" t="s">
        <v>354</v>
      </c>
    </row>
    <row r="860" spans="1:8" x14ac:dyDescent="0.15">
      <c r="A860" s="20" t="s">
        <v>7</v>
      </c>
    </row>
    <row r="861" spans="1:8" x14ac:dyDescent="0.15">
      <c r="A861" s="20" t="s">
        <v>944</v>
      </c>
    </row>
    <row r="862" spans="1:8" x14ac:dyDescent="0.15">
      <c r="A862" s="21">
        <v>42848</v>
      </c>
    </row>
    <row r="863" spans="1:8" x14ac:dyDescent="0.15">
      <c r="A863" s="20" t="s">
        <v>356</v>
      </c>
    </row>
    <row r="864" spans="1:8" x14ac:dyDescent="0.15">
      <c r="A864" s="20" t="s">
        <v>357</v>
      </c>
    </row>
    <row r="865" spans="1:8" x14ac:dyDescent="0.15">
      <c r="A865" s="20" t="s">
        <v>358</v>
      </c>
    </row>
    <row r="866" spans="1:8" x14ac:dyDescent="0.15">
      <c r="A866" s="20" t="s">
        <v>1610</v>
      </c>
    </row>
    <row r="867" spans="1:8" x14ac:dyDescent="0.15">
      <c r="A867" s="20" t="s">
        <v>1611</v>
      </c>
    </row>
    <row r="868" spans="1:8" x14ac:dyDescent="0.15">
      <c r="A868" s="20" t="s">
        <v>1612</v>
      </c>
    </row>
    <row r="869" spans="1:8" x14ac:dyDescent="0.15">
      <c r="B869" s="20" t="s">
        <v>947</v>
      </c>
      <c r="C869" s="20" t="s">
        <v>1613</v>
      </c>
    </row>
    <row r="870" spans="1:8" x14ac:dyDescent="0.15">
      <c r="B870" s="20" t="s">
        <v>949</v>
      </c>
      <c r="C870" s="20" t="s">
        <v>950</v>
      </c>
      <c r="D870" s="20" t="s">
        <v>951</v>
      </c>
      <c r="E870" s="20" t="s">
        <v>952</v>
      </c>
      <c r="F870" s="20" t="s">
        <v>953</v>
      </c>
      <c r="G870" s="20" t="s">
        <v>954</v>
      </c>
      <c r="H870" s="20" t="s">
        <v>955</v>
      </c>
    </row>
    <row r="871" spans="1:8" x14ac:dyDescent="0.15">
      <c r="A871" s="20" t="s">
        <v>956</v>
      </c>
      <c r="B871" s="20" t="s">
        <v>84</v>
      </c>
      <c r="C871" s="20">
        <v>35.729999999999997</v>
      </c>
      <c r="D871" s="20">
        <v>22.204000000000001</v>
      </c>
      <c r="E871" s="20">
        <v>47.624000000000002</v>
      </c>
      <c r="F871" s="20">
        <v>297.8</v>
      </c>
      <c r="G871" s="20">
        <v>23.696999999999999</v>
      </c>
    </row>
    <row r="872" spans="1:8" x14ac:dyDescent="0.15">
      <c r="A872" s="20" t="s">
        <v>957</v>
      </c>
    </row>
    <row r="873" spans="1:8" x14ac:dyDescent="0.15">
      <c r="A873" s="20" t="s">
        <v>958</v>
      </c>
      <c r="B873" s="20" t="s">
        <v>1614</v>
      </c>
      <c r="C873" s="20">
        <v>36.82</v>
      </c>
      <c r="D873" s="20">
        <v>22.419</v>
      </c>
      <c r="E873" s="20">
        <v>48.457999999999998</v>
      </c>
      <c r="F873" s="20">
        <v>293.8</v>
      </c>
      <c r="G873" s="20">
        <v>24.695</v>
      </c>
      <c r="H873" s="20">
        <v>158.30000000000001</v>
      </c>
    </row>
    <row r="874" spans="1:8" x14ac:dyDescent="0.15">
      <c r="A874" s="20" t="s">
        <v>960</v>
      </c>
      <c r="B874" s="20" t="s">
        <v>1615</v>
      </c>
      <c r="C874" s="20" t="s">
        <v>1616</v>
      </c>
      <c r="D874" s="20">
        <v>23.251999999999999</v>
      </c>
      <c r="E874" s="20">
        <v>48.899000000000001</v>
      </c>
      <c r="F874" s="20">
        <v>295.8</v>
      </c>
      <c r="G874" s="20">
        <v>24.411999999999999</v>
      </c>
      <c r="H874" s="20">
        <v>52.8</v>
      </c>
    </row>
    <row r="875" spans="1:8" x14ac:dyDescent="0.15">
      <c r="A875" s="20" t="s">
        <v>963</v>
      </c>
      <c r="B875" s="20" t="s">
        <v>1617</v>
      </c>
      <c r="C875" s="20">
        <v>36.063000000000002</v>
      </c>
      <c r="D875" s="20">
        <v>22.651</v>
      </c>
      <c r="E875" s="20">
        <v>47.845999999999997</v>
      </c>
      <c r="F875" s="20">
        <v>294.8</v>
      </c>
      <c r="G875" s="20">
        <v>23.943999999999999</v>
      </c>
      <c r="H875" s="20">
        <v>160.6</v>
      </c>
    </row>
    <row r="876" spans="1:8" x14ac:dyDescent="0.15">
      <c r="A876" s="20" t="s">
        <v>965</v>
      </c>
      <c r="B876" s="20" t="s">
        <v>1618</v>
      </c>
      <c r="C876" s="20">
        <v>35.984999999999999</v>
      </c>
      <c r="D876" s="20">
        <v>22.222000000000001</v>
      </c>
      <c r="E876" s="20" t="s">
        <v>1619</v>
      </c>
      <c r="F876" s="20">
        <v>296.8</v>
      </c>
      <c r="G876" s="20">
        <v>23.882000000000001</v>
      </c>
      <c r="H876" s="20">
        <v>161.6</v>
      </c>
    </row>
    <row r="877" spans="1:8" x14ac:dyDescent="0.15">
      <c r="A877" s="20" t="s">
        <v>967</v>
      </c>
      <c r="B877" s="20" t="s">
        <v>1620</v>
      </c>
      <c r="C877" s="20">
        <v>36.335999999999999</v>
      </c>
      <c r="D877" s="20">
        <v>22.890999999999998</v>
      </c>
      <c r="E877" s="20">
        <v>48.218000000000004</v>
      </c>
      <c r="F877" s="20">
        <v>295.8</v>
      </c>
      <c r="G877" s="20">
        <v>23.878</v>
      </c>
      <c r="H877" s="20">
        <v>159.6</v>
      </c>
    </row>
    <row r="878" spans="1:8" x14ac:dyDescent="0.15">
      <c r="A878" s="20" t="s">
        <v>970</v>
      </c>
      <c r="B878" s="20" t="s">
        <v>1621</v>
      </c>
      <c r="C878" s="20" t="s">
        <v>1622</v>
      </c>
      <c r="D878" s="20" t="s">
        <v>1623</v>
      </c>
      <c r="E878" s="20">
        <v>47.664999999999999</v>
      </c>
      <c r="F878" s="20" t="s">
        <v>1364</v>
      </c>
      <c r="G878" s="20" t="s">
        <v>1624</v>
      </c>
      <c r="H878" s="20">
        <v>162.1</v>
      </c>
    </row>
    <row r="879" spans="1:8" x14ac:dyDescent="0.15">
      <c r="A879" s="20" t="s">
        <v>352</v>
      </c>
    </row>
    <row r="880" spans="1:8" x14ac:dyDescent="0.15">
      <c r="A880" s="20" t="s">
        <v>353</v>
      </c>
    </row>
    <row r="881" spans="1:8" x14ac:dyDescent="0.15">
      <c r="A881" s="20" t="s">
        <v>354</v>
      </c>
    </row>
    <row r="882" spans="1:8" x14ac:dyDescent="0.15">
      <c r="A882" s="20" t="s">
        <v>7</v>
      </c>
    </row>
    <row r="883" spans="1:8" x14ac:dyDescent="0.15">
      <c r="A883" s="20" t="s">
        <v>944</v>
      </c>
    </row>
    <row r="884" spans="1:8" x14ac:dyDescent="0.15">
      <c r="A884" s="21">
        <v>42848</v>
      </c>
    </row>
    <row r="885" spans="1:8" x14ac:dyDescent="0.15">
      <c r="A885" s="20" t="s">
        <v>356</v>
      </c>
    </row>
    <row r="886" spans="1:8" x14ac:dyDescent="0.15">
      <c r="A886" s="20" t="s">
        <v>357</v>
      </c>
    </row>
    <row r="887" spans="1:8" x14ac:dyDescent="0.15">
      <c r="A887" s="20" t="s">
        <v>358</v>
      </c>
    </row>
    <row r="888" spans="1:8" x14ac:dyDescent="0.15">
      <c r="A888" s="20" t="s">
        <v>1625</v>
      </c>
    </row>
    <row r="889" spans="1:8" x14ac:dyDescent="0.15">
      <c r="A889" s="20" t="s">
        <v>1626</v>
      </c>
    </row>
    <row r="890" spans="1:8" x14ac:dyDescent="0.15">
      <c r="A890" s="20" t="s">
        <v>1627</v>
      </c>
    </row>
    <row r="891" spans="1:8" x14ac:dyDescent="0.15">
      <c r="B891" s="20" t="s">
        <v>947</v>
      </c>
      <c r="C891" s="20" t="s">
        <v>1628</v>
      </c>
    </row>
    <row r="892" spans="1:8" x14ac:dyDescent="0.15">
      <c r="B892" s="20" t="s">
        <v>949</v>
      </c>
      <c r="C892" s="20" t="s">
        <v>950</v>
      </c>
      <c r="D892" s="20" t="s">
        <v>951</v>
      </c>
      <c r="E892" s="20" t="s">
        <v>952</v>
      </c>
      <c r="F892" s="20" t="s">
        <v>953</v>
      </c>
      <c r="G892" s="20" t="s">
        <v>954</v>
      </c>
      <c r="H892" s="20" t="s">
        <v>955</v>
      </c>
    </row>
    <row r="893" spans="1:8" x14ac:dyDescent="0.15">
      <c r="A893" s="20" t="s">
        <v>956</v>
      </c>
      <c r="B893" s="20" t="s">
        <v>35</v>
      </c>
      <c r="C893" s="20">
        <v>35.03</v>
      </c>
      <c r="D893" s="20">
        <v>21.706</v>
      </c>
      <c r="E893" s="20">
        <v>46.963000000000001</v>
      </c>
      <c r="F893" s="20">
        <v>295.8</v>
      </c>
      <c r="G893" s="20">
        <v>23.46</v>
      </c>
    </row>
    <row r="894" spans="1:8" x14ac:dyDescent="0.15">
      <c r="A894" s="20" t="s">
        <v>957</v>
      </c>
    </row>
    <row r="895" spans="1:8" x14ac:dyDescent="0.15">
      <c r="A895" s="20" t="s">
        <v>958</v>
      </c>
      <c r="B895" s="20" t="s">
        <v>1629</v>
      </c>
      <c r="C895" s="20">
        <v>35.899000000000001</v>
      </c>
      <c r="D895" s="20">
        <v>22.295999999999999</v>
      </c>
      <c r="E895" s="20">
        <v>47.173000000000002</v>
      </c>
      <c r="F895" s="20">
        <v>293.8</v>
      </c>
      <c r="G895" s="20">
        <v>24.187000000000001</v>
      </c>
      <c r="H895" s="20">
        <v>161.80000000000001</v>
      </c>
    </row>
    <row r="896" spans="1:8" x14ac:dyDescent="0.15">
      <c r="A896" s="20" t="s">
        <v>960</v>
      </c>
      <c r="B896" s="20" t="s">
        <v>1630</v>
      </c>
      <c r="C896" s="20">
        <v>35.198</v>
      </c>
      <c r="D896" s="20">
        <v>21.873000000000001</v>
      </c>
      <c r="E896" s="20">
        <v>47.58</v>
      </c>
      <c r="F896" s="20">
        <v>293.8</v>
      </c>
      <c r="G896" s="20" t="s">
        <v>1631</v>
      </c>
      <c r="H896" s="20">
        <v>163.6</v>
      </c>
    </row>
    <row r="897" spans="1:8" x14ac:dyDescent="0.15">
      <c r="A897" s="20" t="s">
        <v>963</v>
      </c>
      <c r="B897" s="20" t="s">
        <v>1632</v>
      </c>
      <c r="C897" s="20" t="s">
        <v>1633</v>
      </c>
      <c r="D897" s="20" t="s">
        <v>1634</v>
      </c>
      <c r="E897" s="20">
        <v>47.491</v>
      </c>
      <c r="F897" s="20">
        <v>293.8</v>
      </c>
      <c r="G897" s="20">
        <v>23.477</v>
      </c>
      <c r="H897" s="20">
        <v>164.1</v>
      </c>
    </row>
    <row r="898" spans="1:8" x14ac:dyDescent="0.15">
      <c r="A898" s="20" t="s">
        <v>965</v>
      </c>
      <c r="B898" s="20" t="s">
        <v>1635</v>
      </c>
      <c r="C898" s="20">
        <v>35.332000000000001</v>
      </c>
      <c r="D898" s="20">
        <v>21.965</v>
      </c>
      <c r="E898" s="20">
        <v>47.048000000000002</v>
      </c>
      <c r="F898" s="20">
        <v>292.8</v>
      </c>
      <c r="G898" s="20">
        <v>23.677</v>
      </c>
      <c r="H898" s="20">
        <v>163.69999999999999</v>
      </c>
    </row>
    <row r="899" spans="1:8" x14ac:dyDescent="0.15">
      <c r="A899" s="20" t="s">
        <v>967</v>
      </c>
      <c r="B899" s="20" t="s">
        <v>1636</v>
      </c>
      <c r="C899" s="20">
        <v>35.283000000000001</v>
      </c>
      <c r="D899" s="20">
        <v>21.800999999999998</v>
      </c>
      <c r="E899" s="20" t="s">
        <v>1637</v>
      </c>
      <c r="F899" s="20">
        <v>294.8</v>
      </c>
      <c r="G899" s="20">
        <v>24.917000000000002</v>
      </c>
      <c r="H899" s="20">
        <v>162.5</v>
      </c>
    </row>
    <row r="900" spans="1:8" x14ac:dyDescent="0.15">
      <c r="A900" s="20" t="s">
        <v>970</v>
      </c>
      <c r="B900" s="20" t="s">
        <v>1638</v>
      </c>
      <c r="D900" s="20">
        <v>22.99</v>
      </c>
      <c r="E900" s="20">
        <v>48.51</v>
      </c>
      <c r="F900" s="20">
        <v>293.8</v>
      </c>
      <c r="G900" s="20">
        <v>24.436</v>
      </c>
      <c r="H900" s="20">
        <v>84.7</v>
      </c>
    </row>
    <row r="901" spans="1:8" x14ac:dyDescent="0.15">
      <c r="A901" s="20" t="s">
        <v>974</v>
      </c>
      <c r="B901" s="20" t="s">
        <v>1639</v>
      </c>
      <c r="C901" s="20">
        <v>35.667999999999999</v>
      </c>
      <c r="D901" s="20">
        <v>21.965</v>
      </c>
      <c r="E901" s="20">
        <v>47.404000000000003</v>
      </c>
      <c r="F901" s="20" t="s">
        <v>1020</v>
      </c>
      <c r="G901" s="20">
        <v>23.965</v>
      </c>
      <c r="H901" s="20">
        <v>162.4</v>
      </c>
    </row>
    <row r="902" spans="1:8" x14ac:dyDescent="0.15">
      <c r="A902" s="20" t="s">
        <v>976</v>
      </c>
      <c r="B902" s="20" t="s">
        <v>1640</v>
      </c>
      <c r="C902" s="20">
        <v>35.42</v>
      </c>
      <c r="D902" s="20">
        <v>21.805</v>
      </c>
      <c r="E902" s="20">
        <v>47.609000000000002</v>
      </c>
      <c r="F902" s="20" t="s">
        <v>1020</v>
      </c>
      <c r="G902" s="20">
        <v>23.617999999999999</v>
      </c>
      <c r="H902" s="20">
        <v>163.1</v>
      </c>
    </row>
    <row r="903" spans="1:8" x14ac:dyDescent="0.15">
      <c r="A903" s="20" t="s">
        <v>978</v>
      </c>
      <c r="B903" s="20" t="s">
        <v>1641</v>
      </c>
      <c r="C903" s="20">
        <v>35.305999999999997</v>
      </c>
      <c r="D903" s="20">
        <v>21.923999999999999</v>
      </c>
      <c r="E903" s="20">
        <v>47.834000000000003</v>
      </c>
      <c r="F903" s="20">
        <v>294.8</v>
      </c>
      <c r="G903" s="20">
        <v>24.103999999999999</v>
      </c>
      <c r="H903" s="20">
        <v>162.19999999999999</v>
      </c>
    </row>
    <row r="904" spans="1:8" x14ac:dyDescent="0.15">
      <c r="A904" s="20" t="s">
        <v>981</v>
      </c>
      <c r="B904" s="20" t="s">
        <v>1642</v>
      </c>
      <c r="C904" s="20">
        <v>35.325000000000003</v>
      </c>
      <c r="D904" s="20">
        <v>22.596</v>
      </c>
      <c r="E904" s="20">
        <v>48.338999999999999</v>
      </c>
      <c r="F904" s="20" t="s">
        <v>1020</v>
      </c>
      <c r="G904" s="20">
        <v>23.713999999999999</v>
      </c>
      <c r="H904" s="20">
        <v>161.19999999999999</v>
      </c>
    </row>
    <row r="905" spans="1:8" x14ac:dyDescent="0.15">
      <c r="A905" s="20" t="s">
        <v>983</v>
      </c>
      <c r="B905" s="20" t="s">
        <v>1643</v>
      </c>
      <c r="C905" s="20">
        <v>35.804000000000002</v>
      </c>
      <c r="D905" s="20">
        <v>22.824999999999999</v>
      </c>
      <c r="E905" s="20">
        <v>47.497</v>
      </c>
      <c r="F905" s="20">
        <v>294.8</v>
      </c>
      <c r="G905" s="20">
        <v>23.637</v>
      </c>
      <c r="H905" s="20">
        <v>161.5</v>
      </c>
    </row>
    <row r="906" spans="1:8" x14ac:dyDescent="0.15">
      <c r="A906" s="20" t="s">
        <v>1004</v>
      </c>
      <c r="B906" s="20" t="s">
        <v>1644</v>
      </c>
      <c r="C906" s="20">
        <v>35.518000000000001</v>
      </c>
      <c r="D906" s="20">
        <v>22.254999999999999</v>
      </c>
      <c r="E906" s="20">
        <v>47.616</v>
      </c>
      <c r="F906" s="20">
        <v>294.8</v>
      </c>
      <c r="G906" s="20">
        <v>23.81</v>
      </c>
      <c r="H906" s="20">
        <v>162.19999999999999</v>
      </c>
    </row>
    <row r="907" spans="1:8" x14ac:dyDescent="0.15">
      <c r="A907" s="20" t="s">
        <v>352</v>
      </c>
    </row>
    <row r="908" spans="1:8" x14ac:dyDescent="0.15">
      <c r="A908" s="20" t="s">
        <v>353</v>
      </c>
    </row>
    <row r="909" spans="1:8" x14ac:dyDescent="0.15">
      <c r="A909" s="20" t="s">
        <v>354</v>
      </c>
    </row>
    <row r="910" spans="1:8" x14ac:dyDescent="0.15">
      <c r="A910" s="20" t="s">
        <v>7</v>
      </c>
    </row>
    <row r="911" spans="1:8" x14ac:dyDescent="0.15">
      <c r="A911" s="20" t="s">
        <v>944</v>
      </c>
    </row>
    <row r="912" spans="1:8" x14ac:dyDescent="0.15">
      <c r="A912" s="21">
        <v>42848</v>
      </c>
    </row>
    <row r="913" spans="1:8" x14ac:dyDescent="0.15">
      <c r="A913" s="20" t="s">
        <v>356</v>
      </c>
    </row>
    <row r="914" spans="1:8" x14ac:dyDescent="0.15">
      <c r="A914" s="20" t="s">
        <v>357</v>
      </c>
    </row>
    <row r="915" spans="1:8" x14ac:dyDescent="0.15">
      <c r="A915" s="20" t="s">
        <v>358</v>
      </c>
    </row>
    <row r="916" spans="1:8" x14ac:dyDescent="0.15">
      <c r="A916" s="20" t="s">
        <v>1645</v>
      </c>
    </row>
    <row r="917" spans="1:8" x14ac:dyDescent="0.15">
      <c r="A917" s="20" t="s">
        <v>1646</v>
      </c>
    </row>
    <row r="918" spans="1:8" x14ac:dyDescent="0.15">
      <c r="A918" s="20" t="s">
        <v>1647</v>
      </c>
    </row>
    <row r="919" spans="1:8" x14ac:dyDescent="0.15">
      <c r="B919" s="20" t="s">
        <v>947</v>
      </c>
      <c r="C919" s="20" t="s">
        <v>1648</v>
      </c>
    </row>
    <row r="920" spans="1:8" x14ac:dyDescent="0.15">
      <c r="B920" s="20" t="s">
        <v>949</v>
      </c>
      <c r="C920" s="20" t="s">
        <v>950</v>
      </c>
      <c r="D920" s="20" t="s">
        <v>951</v>
      </c>
      <c r="E920" s="20" t="s">
        <v>952</v>
      </c>
      <c r="F920" s="20" t="s">
        <v>953</v>
      </c>
      <c r="G920" s="20" t="s">
        <v>954</v>
      </c>
      <c r="H920" s="20" t="s">
        <v>955</v>
      </c>
    </row>
    <row r="921" spans="1:8" x14ac:dyDescent="0.15">
      <c r="A921" s="20" t="s">
        <v>956</v>
      </c>
      <c r="B921" s="20" t="s">
        <v>158</v>
      </c>
      <c r="C921" s="20">
        <v>36.308</v>
      </c>
      <c r="D921" s="20">
        <v>22.416</v>
      </c>
      <c r="E921" s="20">
        <v>48.72</v>
      </c>
      <c r="F921" s="20">
        <v>289.89999999999998</v>
      </c>
      <c r="G921" s="20">
        <v>24.321000000000002</v>
      </c>
    </row>
    <row r="922" spans="1:8" x14ac:dyDescent="0.15">
      <c r="A922" s="20" t="s">
        <v>957</v>
      </c>
    </row>
    <row r="923" spans="1:8" x14ac:dyDescent="0.15">
      <c r="A923" s="20" t="s">
        <v>958</v>
      </c>
      <c r="B923" s="20" t="s">
        <v>1649</v>
      </c>
      <c r="C923" s="20">
        <v>37.962000000000003</v>
      </c>
      <c r="D923" s="20">
        <v>23.353000000000002</v>
      </c>
      <c r="E923" s="20">
        <v>50.276000000000003</v>
      </c>
      <c r="F923" s="20">
        <v>286.10000000000002</v>
      </c>
      <c r="G923" s="20">
        <v>24.603999999999999</v>
      </c>
      <c r="H923" s="20">
        <v>153.9</v>
      </c>
    </row>
    <row r="924" spans="1:8" x14ac:dyDescent="0.15">
      <c r="A924" s="20" t="s">
        <v>960</v>
      </c>
      <c r="B924" s="20" t="s">
        <v>1650</v>
      </c>
      <c r="C924" s="20">
        <v>36.332999999999998</v>
      </c>
      <c r="D924" s="20" t="s">
        <v>1651</v>
      </c>
      <c r="E924" s="20">
        <v>48.743000000000002</v>
      </c>
      <c r="F924" s="20">
        <v>288.89999999999998</v>
      </c>
      <c r="G924" s="20" t="s">
        <v>1652</v>
      </c>
      <c r="H924" s="20">
        <v>159</v>
      </c>
    </row>
    <row r="925" spans="1:8" x14ac:dyDescent="0.15">
      <c r="A925" s="20" t="s">
        <v>963</v>
      </c>
      <c r="B925" s="20" t="s">
        <v>1653</v>
      </c>
      <c r="C925" s="20" t="s">
        <v>1654</v>
      </c>
      <c r="D925" s="20">
        <v>22.515000000000001</v>
      </c>
      <c r="E925" s="20" t="s">
        <v>1655</v>
      </c>
      <c r="F925" s="20" t="s">
        <v>1176</v>
      </c>
      <c r="G925" s="20">
        <v>24.347999999999999</v>
      </c>
      <c r="H925" s="20">
        <v>158.9</v>
      </c>
    </row>
    <row r="926" spans="1:8" x14ac:dyDescent="0.15">
      <c r="A926" s="20" t="s">
        <v>965</v>
      </c>
      <c r="B926" s="20" t="s">
        <v>1656</v>
      </c>
      <c r="C926" s="20">
        <v>36.911999999999999</v>
      </c>
      <c r="D926" s="20">
        <v>22.68</v>
      </c>
      <c r="E926" s="20">
        <v>49.085999999999999</v>
      </c>
      <c r="F926" s="20">
        <v>284.3</v>
      </c>
      <c r="G926" s="20">
        <v>24.381</v>
      </c>
      <c r="H926" s="20">
        <v>157.5</v>
      </c>
    </row>
    <row r="927" spans="1:8" x14ac:dyDescent="0.15">
      <c r="A927" s="20" t="s">
        <v>967</v>
      </c>
      <c r="B927" s="20" t="s">
        <v>1657</v>
      </c>
      <c r="C927" s="20" t="s">
        <v>1658</v>
      </c>
      <c r="D927" s="20">
        <v>23.134</v>
      </c>
      <c r="E927" s="20">
        <v>49.786999999999999</v>
      </c>
      <c r="F927" s="20">
        <v>281.5</v>
      </c>
      <c r="G927" s="20">
        <v>24.917999999999999</v>
      </c>
      <c r="H927" s="20">
        <v>72.5</v>
      </c>
    </row>
    <row r="928" spans="1:8" x14ac:dyDescent="0.15">
      <c r="A928" s="20" t="s">
        <v>970</v>
      </c>
      <c r="B928" s="20" t="s">
        <v>1659</v>
      </c>
      <c r="D928" s="20">
        <v>24.132999999999999</v>
      </c>
      <c r="E928" s="20">
        <v>51.232999999999997</v>
      </c>
      <c r="F928" s="20">
        <v>280.60000000000002</v>
      </c>
      <c r="G928" s="20">
        <v>25.61</v>
      </c>
      <c r="H928" s="20">
        <v>61.3</v>
      </c>
    </row>
    <row r="929" spans="1:8" x14ac:dyDescent="0.15">
      <c r="A929" s="20" t="s">
        <v>974</v>
      </c>
      <c r="B929" s="20" t="s">
        <v>1660</v>
      </c>
      <c r="C929" s="20">
        <v>37.561</v>
      </c>
      <c r="D929" s="20">
        <v>23.300999999999998</v>
      </c>
      <c r="E929" s="20">
        <v>50.213999999999999</v>
      </c>
      <c r="F929" s="20">
        <v>287.10000000000002</v>
      </c>
      <c r="G929" s="20">
        <v>25.236000000000001</v>
      </c>
      <c r="H929" s="20">
        <v>153.69999999999999</v>
      </c>
    </row>
    <row r="930" spans="1:8" x14ac:dyDescent="0.15">
      <c r="A930" s="20" t="s">
        <v>976</v>
      </c>
      <c r="B930" s="20" t="s">
        <v>1661</v>
      </c>
      <c r="C930" s="20">
        <v>37.401000000000003</v>
      </c>
      <c r="D930" s="20">
        <v>23.321000000000002</v>
      </c>
      <c r="E930" s="20">
        <v>49.756999999999998</v>
      </c>
      <c r="F930" s="20">
        <v>274.5</v>
      </c>
      <c r="G930" s="20">
        <v>25.282</v>
      </c>
      <c r="H930" s="20">
        <v>154.4</v>
      </c>
    </row>
    <row r="931" spans="1:8" x14ac:dyDescent="0.15">
      <c r="A931" s="20" t="s">
        <v>978</v>
      </c>
      <c r="B931" s="20" t="s">
        <v>1662</v>
      </c>
      <c r="C931" s="20">
        <v>37.323999999999998</v>
      </c>
      <c r="D931" s="20">
        <v>23.103999999999999</v>
      </c>
      <c r="E931" s="20">
        <v>49.581000000000003</v>
      </c>
      <c r="F931" s="20">
        <v>286.10000000000002</v>
      </c>
      <c r="G931" s="20">
        <v>24.931000000000001</v>
      </c>
      <c r="H931" s="20">
        <v>155.30000000000001</v>
      </c>
    </row>
    <row r="932" spans="1:8" x14ac:dyDescent="0.15">
      <c r="A932" s="20" t="s">
        <v>352</v>
      </c>
    </row>
    <row r="933" spans="1:8" x14ac:dyDescent="0.15">
      <c r="A933" s="20" t="s">
        <v>353</v>
      </c>
    </row>
    <row r="934" spans="1:8" x14ac:dyDescent="0.15">
      <c r="A934" s="20" t="s">
        <v>354</v>
      </c>
    </row>
    <row r="935" spans="1:8" x14ac:dyDescent="0.15">
      <c r="A935" s="20" t="s">
        <v>7</v>
      </c>
    </row>
    <row r="936" spans="1:8" x14ac:dyDescent="0.15">
      <c r="A936" s="20" t="s">
        <v>944</v>
      </c>
    </row>
    <row r="937" spans="1:8" x14ac:dyDescent="0.15">
      <c r="A937" s="21">
        <v>42848</v>
      </c>
    </row>
    <row r="938" spans="1:8" x14ac:dyDescent="0.15">
      <c r="A938" s="20" t="s">
        <v>356</v>
      </c>
    </row>
    <row r="939" spans="1:8" x14ac:dyDescent="0.15">
      <c r="A939" s="20" t="s">
        <v>357</v>
      </c>
    </row>
    <row r="940" spans="1:8" x14ac:dyDescent="0.15">
      <c r="A940" s="20" t="s">
        <v>358</v>
      </c>
    </row>
    <row r="941" spans="1:8" x14ac:dyDescent="0.15">
      <c r="A941" s="20" t="s">
        <v>1663</v>
      </c>
    </row>
    <row r="942" spans="1:8" x14ac:dyDescent="0.15">
      <c r="A942" s="20" t="s">
        <v>1664</v>
      </c>
    </row>
    <row r="943" spans="1:8" x14ac:dyDescent="0.15">
      <c r="A943" s="20" t="s">
        <v>1665</v>
      </c>
    </row>
    <row r="944" spans="1:8" x14ac:dyDescent="0.15">
      <c r="B944" s="20" t="s">
        <v>947</v>
      </c>
      <c r="C944" s="20" t="s">
        <v>1666</v>
      </c>
    </row>
    <row r="945" spans="1:8" x14ac:dyDescent="0.15">
      <c r="B945" s="20" t="s">
        <v>949</v>
      </c>
      <c r="C945" s="20" t="s">
        <v>950</v>
      </c>
      <c r="D945" s="20" t="s">
        <v>951</v>
      </c>
      <c r="E945" s="20" t="s">
        <v>952</v>
      </c>
      <c r="F945" s="20" t="s">
        <v>953</v>
      </c>
      <c r="G945" s="20" t="s">
        <v>954</v>
      </c>
      <c r="H945" s="20" t="s">
        <v>955</v>
      </c>
    </row>
    <row r="946" spans="1:8" x14ac:dyDescent="0.15">
      <c r="A946" s="20" t="s">
        <v>956</v>
      </c>
      <c r="B946" s="20" t="s">
        <v>331</v>
      </c>
      <c r="C946" s="20">
        <v>37.744</v>
      </c>
      <c r="D946" s="20">
        <v>23.584</v>
      </c>
      <c r="E946" s="20">
        <v>50.414999999999999</v>
      </c>
      <c r="F946" s="20">
        <v>274.5</v>
      </c>
      <c r="G946" s="20">
        <v>25.532</v>
      </c>
    </row>
    <row r="947" spans="1:8" x14ac:dyDescent="0.15">
      <c r="A947" s="20" t="s">
        <v>957</v>
      </c>
    </row>
    <row r="948" spans="1:8" x14ac:dyDescent="0.15">
      <c r="A948" s="20" t="s">
        <v>958</v>
      </c>
      <c r="B948" s="20" t="s">
        <v>1667</v>
      </c>
      <c r="C948" s="20">
        <v>38.395000000000003</v>
      </c>
      <c r="D948" s="20">
        <v>23.893999999999998</v>
      </c>
      <c r="E948" s="20">
        <v>51.908999999999999</v>
      </c>
      <c r="F948" s="20">
        <v>260.7</v>
      </c>
      <c r="G948" s="20" t="s">
        <v>1668</v>
      </c>
      <c r="H948" s="20">
        <v>150</v>
      </c>
    </row>
    <row r="949" spans="1:8" x14ac:dyDescent="0.15">
      <c r="A949" s="20" t="s">
        <v>960</v>
      </c>
      <c r="B949" s="20" t="s">
        <v>1669</v>
      </c>
      <c r="C949" s="20" t="s">
        <v>1670</v>
      </c>
      <c r="D949" s="20">
        <v>23.731999999999999</v>
      </c>
      <c r="E949" s="20">
        <v>50.817999999999998</v>
      </c>
      <c r="F949" s="20">
        <v>257.60000000000002</v>
      </c>
      <c r="G949" s="20">
        <v>25.712</v>
      </c>
      <c r="H949" s="20">
        <v>151.80000000000001</v>
      </c>
    </row>
    <row r="950" spans="1:8" x14ac:dyDescent="0.15">
      <c r="A950" s="20" t="s">
        <v>963</v>
      </c>
      <c r="B950" s="20" t="s">
        <v>1671</v>
      </c>
      <c r="C950" s="20">
        <v>37.862000000000002</v>
      </c>
      <c r="D950" s="20">
        <v>23.678000000000001</v>
      </c>
      <c r="E950" s="20">
        <v>50.768000000000001</v>
      </c>
      <c r="F950" s="20">
        <v>259.89999999999998</v>
      </c>
      <c r="G950" s="20">
        <v>26.439</v>
      </c>
      <c r="H950" s="20">
        <v>151</v>
      </c>
    </row>
    <row r="951" spans="1:8" x14ac:dyDescent="0.15">
      <c r="A951" s="20" t="s">
        <v>965</v>
      </c>
      <c r="B951" s="20" t="s">
        <v>1672</v>
      </c>
      <c r="C951" s="20" t="s">
        <v>1673</v>
      </c>
      <c r="D951" s="20">
        <v>25.265999999999998</v>
      </c>
      <c r="E951" s="20">
        <v>52.923000000000002</v>
      </c>
      <c r="F951" s="20">
        <v>261.39999999999998</v>
      </c>
      <c r="G951" s="20">
        <v>26.087</v>
      </c>
      <c r="H951" s="20">
        <v>41.6</v>
      </c>
    </row>
    <row r="952" spans="1:8" x14ac:dyDescent="0.15">
      <c r="A952" s="20" t="s">
        <v>967</v>
      </c>
      <c r="B952" s="20" t="s">
        <v>1674</v>
      </c>
      <c r="C952" s="20">
        <v>38.061999999999998</v>
      </c>
      <c r="D952" s="20" t="s">
        <v>1675</v>
      </c>
      <c r="E952" s="20" t="s">
        <v>1676</v>
      </c>
      <c r="F952" s="20">
        <v>269.39999999999998</v>
      </c>
      <c r="G952" s="20">
        <v>25.805</v>
      </c>
      <c r="H952" s="20">
        <v>152</v>
      </c>
    </row>
    <row r="953" spans="1:8" x14ac:dyDescent="0.15">
      <c r="A953" s="20" t="s">
        <v>970</v>
      </c>
      <c r="B953" s="20" t="s">
        <v>1677</v>
      </c>
      <c r="C953" s="20">
        <v>37.960999999999999</v>
      </c>
      <c r="D953" s="20">
        <v>23.79</v>
      </c>
      <c r="E953" s="20">
        <v>50.874000000000002</v>
      </c>
      <c r="F953" s="20">
        <v>263.8</v>
      </c>
      <c r="G953" s="20">
        <v>26.091999999999999</v>
      </c>
      <c r="H953" s="20">
        <v>151.1</v>
      </c>
    </row>
    <row r="954" spans="1:8" x14ac:dyDescent="0.15">
      <c r="A954" s="20" t="s">
        <v>974</v>
      </c>
      <c r="B954" s="20" t="s">
        <v>1678</v>
      </c>
      <c r="C954" s="20">
        <v>38.953000000000003</v>
      </c>
      <c r="D954" s="20">
        <v>24.41</v>
      </c>
      <c r="E954" s="20">
        <v>51.557000000000002</v>
      </c>
      <c r="F954" s="20">
        <v>257.60000000000002</v>
      </c>
      <c r="G954" s="20">
        <v>26.896000000000001</v>
      </c>
      <c r="H954" s="20">
        <v>147.80000000000001</v>
      </c>
    </row>
    <row r="955" spans="1:8" x14ac:dyDescent="0.15">
      <c r="A955" s="20" t="s">
        <v>976</v>
      </c>
      <c r="B955" s="20" t="s">
        <v>1679</v>
      </c>
      <c r="C955" s="20">
        <v>38.646000000000001</v>
      </c>
      <c r="D955" s="20">
        <v>24.053000000000001</v>
      </c>
      <c r="E955" s="20">
        <v>51.518000000000001</v>
      </c>
      <c r="F955" s="20" t="s">
        <v>1680</v>
      </c>
      <c r="G955" s="20">
        <v>25.588000000000001</v>
      </c>
      <c r="H955" s="20">
        <v>149.9</v>
      </c>
    </row>
    <row r="956" spans="1:8" x14ac:dyDescent="0.15">
      <c r="A956" s="20" t="s">
        <v>978</v>
      </c>
      <c r="B956" s="20" t="s">
        <v>1681</v>
      </c>
      <c r="C956" s="20">
        <v>38.482999999999997</v>
      </c>
      <c r="D956" s="20">
        <v>24.477</v>
      </c>
      <c r="E956" s="20">
        <v>50.645000000000003</v>
      </c>
      <c r="F956" s="20">
        <v>254.6</v>
      </c>
      <c r="G956" s="20">
        <v>25.658999999999999</v>
      </c>
      <c r="H956" s="20">
        <v>150.5</v>
      </c>
    </row>
    <row r="957" spans="1:8" x14ac:dyDescent="0.15">
      <c r="A957" s="20" t="s">
        <v>981</v>
      </c>
      <c r="B957" s="20" t="s">
        <v>1682</v>
      </c>
      <c r="C957" s="20">
        <v>38.375999999999998</v>
      </c>
      <c r="D957" s="20">
        <v>23.945</v>
      </c>
      <c r="E957" s="20">
        <v>51.956000000000003</v>
      </c>
      <c r="F957" s="20">
        <v>263</v>
      </c>
      <c r="G957" s="20">
        <v>25.739000000000001</v>
      </c>
      <c r="H957" s="20">
        <v>149.69999999999999</v>
      </c>
    </row>
    <row r="958" spans="1:8" x14ac:dyDescent="0.15">
      <c r="A958" s="20" t="s">
        <v>352</v>
      </c>
    </row>
    <row r="959" spans="1:8" x14ac:dyDescent="0.15">
      <c r="A959" s="20" t="s">
        <v>353</v>
      </c>
    </row>
    <row r="960" spans="1:8" x14ac:dyDescent="0.15">
      <c r="A960" s="20" t="s">
        <v>354</v>
      </c>
    </row>
    <row r="961" spans="1:8" x14ac:dyDescent="0.15">
      <c r="A961" s="20" t="s">
        <v>7</v>
      </c>
    </row>
    <row r="962" spans="1:8" x14ac:dyDescent="0.15">
      <c r="A962" s="20" t="s">
        <v>944</v>
      </c>
    </row>
    <row r="963" spans="1:8" x14ac:dyDescent="0.15">
      <c r="A963" s="21">
        <v>42848</v>
      </c>
    </row>
    <row r="964" spans="1:8" x14ac:dyDescent="0.15">
      <c r="A964" s="20" t="s">
        <v>356</v>
      </c>
    </row>
    <row r="965" spans="1:8" x14ac:dyDescent="0.15">
      <c r="A965" s="20" t="s">
        <v>357</v>
      </c>
    </row>
    <row r="966" spans="1:8" x14ac:dyDescent="0.15">
      <c r="A966" s="20" t="s">
        <v>358</v>
      </c>
    </row>
    <row r="967" spans="1:8" x14ac:dyDescent="0.15">
      <c r="A967" s="20" t="s">
        <v>1683</v>
      </c>
    </row>
    <row r="968" spans="1:8" x14ac:dyDescent="0.15">
      <c r="A968" s="20" t="s">
        <v>1684</v>
      </c>
    </row>
    <row r="969" spans="1:8" x14ac:dyDescent="0.15">
      <c r="A969" s="20" t="s">
        <v>1685</v>
      </c>
    </row>
    <row r="970" spans="1:8" x14ac:dyDescent="0.15">
      <c r="B970" s="20" t="s">
        <v>947</v>
      </c>
      <c r="C970" s="20" t="s">
        <v>1686</v>
      </c>
    </row>
    <row r="971" spans="1:8" x14ac:dyDescent="0.15">
      <c r="B971" s="20" t="s">
        <v>949</v>
      </c>
      <c r="C971" s="20" t="s">
        <v>950</v>
      </c>
      <c r="D971" s="20" t="s">
        <v>951</v>
      </c>
      <c r="E971" s="20" t="s">
        <v>952</v>
      </c>
      <c r="F971" s="20" t="s">
        <v>953</v>
      </c>
      <c r="G971" s="20" t="s">
        <v>954</v>
      </c>
      <c r="H971" s="20" t="s">
        <v>955</v>
      </c>
    </row>
    <row r="972" spans="1:8" x14ac:dyDescent="0.15">
      <c r="A972" s="20" t="s">
        <v>956</v>
      </c>
      <c r="B972" s="20" t="s">
        <v>304</v>
      </c>
      <c r="C972" s="20">
        <v>37.317</v>
      </c>
      <c r="D972" s="20">
        <v>23.628</v>
      </c>
      <c r="E972" s="20">
        <v>50.107999999999997</v>
      </c>
      <c r="F972" s="20">
        <v>274.5</v>
      </c>
      <c r="G972" s="20">
        <v>25.786999999999999</v>
      </c>
    </row>
    <row r="973" spans="1:8" x14ac:dyDescent="0.15">
      <c r="A973" s="20" t="s">
        <v>957</v>
      </c>
    </row>
    <row r="974" spans="1:8" x14ac:dyDescent="0.15">
      <c r="A974" s="20" t="s">
        <v>958</v>
      </c>
      <c r="B974" s="20" t="s">
        <v>1687</v>
      </c>
      <c r="C974" s="20">
        <v>38.448</v>
      </c>
      <c r="D974" s="20">
        <v>24.091000000000001</v>
      </c>
      <c r="E974" s="20">
        <v>51.436999999999998</v>
      </c>
      <c r="F974" s="20">
        <v>265.39999999999998</v>
      </c>
      <c r="G974" s="20">
        <v>26.344000000000001</v>
      </c>
      <c r="H974" s="20">
        <v>149.30000000000001</v>
      </c>
    </row>
    <row r="975" spans="1:8" x14ac:dyDescent="0.15">
      <c r="A975" s="20" t="s">
        <v>960</v>
      </c>
      <c r="B975" s="20" t="s">
        <v>1688</v>
      </c>
      <c r="C975" s="20">
        <v>37.604999999999997</v>
      </c>
      <c r="D975" s="20">
        <v>23.835000000000001</v>
      </c>
      <c r="E975" s="20" t="s">
        <v>1689</v>
      </c>
      <c r="F975" s="20">
        <v>269.39999999999998</v>
      </c>
      <c r="G975" s="20" t="s">
        <v>1690</v>
      </c>
      <c r="H975" s="20">
        <v>152.6</v>
      </c>
    </row>
    <row r="976" spans="1:8" x14ac:dyDescent="0.15">
      <c r="A976" s="20" t="s">
        <v>963</v>
      </c>
      <c r="B976" s="20" t="s">
        <v>1691</v>
      </c>
      <c r="C976" s="20">
        <v>37.631</v>
      </c>
      <c r="D976" s="20">
        <v>23.872</v>
      </c>
      <c r="E976" s="20">
        <v>53.23</v>
      </c>
      <c r="F976" s="20">
        <v>263</v>
      </c>
      <c r="G976" s="20">
        <v>26.648</v>
      </c>
      <c r="H976" s="20">
        <v>148.19999999999999</v>
      </c>
    </row>
    <row r="977" spans="1:8" x14ac:dyDescent="0.15">
      <c r="A977" s="20" t="s">
        <v>965</v>
      </c>
      <c r="B977" s="20" t="s">
        <v>1692</v>
      </c>
      <c r="D977" s="20">
        <v>25.177</v>
      </c>
      <c r="E977" s="20">
        <v>52.923000000000002</v>
      </c>
      <c r="F977" s="20">
        <v>264.60000000000002</v>
      </c>
      <c r="G977" s="20">
        <v>26.763999999999999</v>
      </c>
      <c r="H977" s="20">
        <v>63.2</v>
      </c>
    </row>
    <row r="978" spans="1:8" x14ac:dyDescent="0.15">
      <c r="A978" s="20" t="s">
        <v>967</v>
      </c>
      <c r="B978" s="20" t="s">
        <v>1693</v>
      </c>
      <c r="C978" s="20">
        <v>39.595999999999997</v>
      </c>
      <c r="D978" s="20">
        <v>24.359000000000002</v>
      </c>
      <c r="E978" s="20">
        <v>52.622</v>
      </c>
      <c r="F978" s="20">
        <v>267</v>
      </c>
      <c r="G978" s="20">
        <v>26.306000000000001</v>
      </c>
      <c r="H978" s="20">
        <v>146.69999999999999</v>
      </c>
    </row>
    <row r="979" spans="1:8" x14ac:dyDescent="0.15">
      <c r="A979" s="20" t="s">
        <v>970</v>
      </c>
      <c r="B979" s="20" t="s">
        <v>1694</v>
      </c>
      <c r="D979" s="20">
        <v>24.405999999999999</v>
      </c>
      <c r="E979" s="20">
        <v>51.402000000000001</v>
      </c>
      <c r="F979" s="20">
        <v>267</v>
      </c>
      <c r="G979" s="20">
        <v>26.632999999999999</v>
      </c>
      <c r="H979" s="20">
        <v>69.599999999999994</v>
      </c>
    </row>
    <row r="980" spans="1:8" x14ac:dyDescent="0.15">
      <c r="A980" s="20" t="s">
        <v>974</v>
      </c>
      <c r="B980" s="20" t="s">
        <v>1695</v>
      </c>
      <c r="C980" s="20">
        <v>37.692999999999998</v>
      </c>
      <c r="D980" s="20" t="s">
        <v>1696</v>
      </c>
      <c r="E980" s="20">
        <v>50.868000000000002</v>
      </c>
      <c r="F980" s="20">
        <v>268.60000000000002</v>
      </c>
      <c r="G980" s="20">
        <v>26.117999999999999</v>
      </c>
      <c r="H980" s="20">
        <v>151.5</v>
      </c>
    </row>
    <row r="981" spans="1:8" x14ac:dyDescent="0.15">
      <c r="A981" s="20" t="s">
        <v>976</v>
      </c>
      <c r="B981" s="20" t="s">
        <v>1697</v>
      </c>
      <c r="C981" s="20" t="s">
        <v>1698</v>
      </c>
      <c r="D981" s="20">
        <v>23.731000000000002</v>
      </c>
      <c r="E981" s="20">
        <v>50.784999999999997</v>
      </c>
      <c r="F981" s="20">
        <v>264.60000000000002</v>
      </c>
      <c r="G981" s="20">
        <v>26.088999999999999</v>
      </c>
      <c r="H981" s="20">
        <v>151.9</v>
      </c>
    </row>
    <row r="982" spans="1:8" x14ac:dyDescent="0.15">
      <c r="A982" s="20" t="s">
        <v>978</v>
      </c>
      <c r="B982" s="20" t="s">
        <v>1699</v>
      </c>
      <c r="C982" s="20">
        <v>37.716999999999999</v>
      </c>
      <c r="D982" s="20">
        <v>23.812999999999999</v>
      </c>
      <c r="E982" s="20">
        <v>50.762999999999998</v>
      </c>
      <c r="F982" s="20">
        <v>266.2</v>
      </c>
      <c r="G982" s="20">
        <v>25.911999999999999</v>
      </c>
      <c r="H982" s="20">
        <v>151.6</v>
      </c>
    </row>
    <row r="983" spans="1:8" x14ac:dyDescent="0.15">
      <c r="A983" s="20" t="s">
        <v>981</v>
      </c>
      <c r="B983" s="20" t="s">
        <v>1700</v>
      </c>
      <c r="C983" s="20">
        <v>37.540999999999997</v>
      </c>
      <c r="D983" s="20">
        <v>23.716000000000001</v>
      </c>
      <c r="E983" s="20">
        <v>51.594999999999999</v>
      </c>
      <c r="F983" s="20" t="s">
        <v>1680</v>
      </c>
      <c r="G983" s="20">
        <v>25.917000000000002</v>
      </c>
      <c r="H983" s="20">
        <v>151</v>
      </c>
    </row>
    <row r="984" spans="1:8" x14ac:dyDescent="0.15">
      <c r="A984" s="20" t="s">
        <v>352</v>
      </c>
    </row>
    <row r="985" spans="1:8" x14ac:dyDescent="0.15">
      <c r="A985" s="20" t="s">
        <v>353</v>
      </c>
    </row>
    <row r="986" spans="1:8" x14ac:dyDescent="0.15">
      <c r="A986" s="20" t="s">
        <v>354</v>
      </c>
    </row>
    <row r="987" spans="1:8" x14ac:dyDescent="0.15">
      <c r="A987" s="20" t="s">
        <v>7</v>
      </c>
    </row>
    <row r="988" spans="1:8" x14ac:dyDescent="0.15">
      <c r="A988" s="20" t="s">
        <v>944</v>
      </c>
    </row>
    <row r="989" spans="1:8" x14ac:dyDescent="0.15">
      <c r="A989" s="21">
        <v>42848</v>
      </c>
    </row>
    <row r="990" spans="1:8" x14ac:dyDescent="0.15">
      <c r="A990" s="20" t="s">
        <v>356</v>
      </c>
    </row>
    <row r="991" spans="1:8" x14ac:dyDescent="0.15">
      <c r="A991" s="20" t="s">
        <v>357</v>
      </c>
    </row>
    <row r="992" spans="1:8" x14ac:dyDescent="0.15">
      <c r="A992" s="20" t="s">
        <v>358</v>
      </c>
    </row>
    <row r="993" spans="1:8" x14ac:dyDescent="0.15">
      <c r="A993" s="20" t="s">
        <v>1701</v>
      </c>
    </row>
    <row r="994" spans="1:8" x14ac:dyDescent="0.15">
      <c r="A994" s="20" t="s">
        <v>1702</v>
      </c>
    </row>
    <row r="995" spans="1:8" x14ac:dyDescent="0.15">
      <c r="A995" s="20" t="s">
        <v>1703</v>
      </c>
    </row>
    <row r="996" spans="1:8" x14ac:dyDescent="0.15">
      <c r="B996" s="20" t="s">
        <v>947</v>
      </c>
      <c r="C996" s="20" t="s">
        <v>1704</v>
      </c>
    </row>
    <row r="997" spans="1:8" x14ac:dyDescent="0.15">
      <c r="B997" s="20" t="s">
        <v>949</v>
      </c>
      <c r="C997" s="20" t="s">
        <v>950</v>
      </c>
      <c r="D997" s="20" t="s">
        <v>951</v>
      </c>
      <c r="E997" s="20" t="s">
        <v>952</v>
      </c>
      <c r="F997" s="20" t="s">
        <v>953</v>
      </c>
      <c r="G997" s="20" t="s">
        <v>954</v>
      </c>
      <c r="H997" s="20" t="s">
        <v>955</v>
      </c>
    </row>
    <row r="998" spans="1:8" x14ac:dyDescent="0.15">
      <c r="A998" s="20" t="s">
        <v>956</v>
      </c>
      <c r="B998" s="20" t="s">
        <v>252</v>
      </c>
      <c r="C998" s="20">
        <v>36.978999999999999</v>
      </c>
      <c r="D998" s="20">
        <v>23.152999999999999</v>
      </c>
      <c r="E998" s="20">
        <v>49.692999999999998</v>
      </c>
      <c r="F998" s="20">
        <v>288</v>
      </c>
      <c r="G998" s="20">
        <v>25.082999999999998</v>
      </c>
    </row>
    <row r="999" spans="1:8" x14ac:dyDescent="0.15">
      <c r="A999" s="20" t="s">
        <v>957</v>
      </c>
    </row>
    <row r="1000" spans="1:8" x14ac:dyDescent="0.15">
      <c r="A1000" s="20" t="s">
        <v>958</v>
      </c>
      <c r="B1000" s="20" t="s">
        <v>1705</v>
      </c>
      <c r="C1000" s="20">
        <v>37.997</v>
      </c>
      <c r="D1000" s="20">
        <v>23.649000000000001</v>
      </c>
      <c r="E1000" s="20">
        <v>50.325000000000003</v>
      </c>
      <c r="F1000" s="20">
        <v>267.8</v>
      </c>
      <c r="G1000" s="20">
        <v>25.738</v>
      </c>
      <c r="H1000" s="20">
        <v>152.19999999999999</v>
      </c>
    </row>
    <row r="1001" spans="1:8" x14ac:dyDescent="0.15">
      <c r="A1001" s="20" t="s">
        <v>960</v>
      </c>
      <c r="B1001" s="20" t="s">
        <v>1706</v>
      </c>
      <c r="C1001" s="20">
        <v>37.587000000000003</v>
      </c>
      <c r="D1001" s="20">
        <v>24.082000000000001</v>
      </c>
      <c r="E1001" s="20">
        <v>50.185000000000002</v>
      </c>
      <c r="F1001" s="20" t="s">
        <v>1155</v>
      </c>
      <c r="G1001" s="20" t="s">
        <v>1707</v>
      </c>
      <c r="H1001" s="20">
        <v>153</v>
      </c>
    </row>
    <row r="1002" spans="1:8" x14ac:dyDescent="0.15">
      <c r="A1002" s="20" t="s">
        <v>963</v>
      </c>
      <c r="B1002" s="20" t="s">
        <v>1708</v>
      </c>
      <c r="C1002" s="20" t="s">
        <v>1709</v>
      </c>
      <c r="D1002" s="20">
        <v>23.199000000000002</v>
      </c>
      <c r="E1002" s="20" t="s">
        <v>1710</v>
      </c>
      <c r="F1002" s="20">
        <v>286.10000000000002</v>
      </c>
      <c r="G1002" s="20">
        <v>25.347999999999999</v>
      </c>
      <c r="H1002" s="20">
        <v>155</v>
      </c>
    </row>
    <row r="1003" spans="1:8" x14ac:dyDescent="0.15">
      <c r="A1003" s="20" t="s">
        <v>965</v>
      </c>
      <c r="B1003" s="20" t="s">
        <v>1592</v>
      </c>
      <c r="C1003" s="20">
        <v>37.008000000000003</v>
      </c>
      <c r="D1003" s="20" t="s">
        <v>1711</v>
      </c>
      <c r="E1003" s="20">
        <v>49.915999999999997</v>
      </c>
      <c r="F1003" s="20">
        <v>285.2</v>
      </c>
      <c r="G1003" s="20">
        <v>25.768000000000001</v>
      </c>
      <c r="H1003" s="20">
        <v>154.30000000000001</v>
      </c>
    </row>
    <row r="1004" spans="1:8" x14ac:dyDescent="0.15">
      <c r="A1004" s="20" t="s">
        <v>967</v>
      </c>
      <c r="B1004" s="20" t="s">
        <v>1712</v>
      </c>
      <c r="C1004" s="20" t="s">
        <v>1713</v>
      </c>
      <c r="D1004" s="20">
        <v>24.559000000000001</v>
      </c>
      <c r="E1004" s="20">
        <v>51.466000000000001</v>
      </c>
      <c r="F1004" s="20">
        <v>279.7</v>
      </c>
      <c r="G1004" s="20">
        <v>26.12</v>
      </c>
      <c r="H1004" s="20">
        <v>47.1</v>
      </c>
    </row>
    <row r="1005" spans="1:8" x14ac:dyDescent="0.15">
      <c r="A1005" s="20" t="s">
        <v>970</v>
      </c>
      <c r="B1005" s="20" t="s">
        <v>1714</v>
      </c>
      <c r="C1005" s="20" t="s">
        <v>1715</v>
      </c>
      <c r="D1005" s="20">
        <v>23.931999999999999</v>
      </c>
      <c r="E1005" s="20">
        <v>50.856999999999999</v>
      </c>
      <c r="F1005" s="20">
        <v>284.3</v>
      </c>
      <c r="G1005" s="20">
        <v>25.832999999999998</v>
      </c>
      <c r="H1005" s="20">
        <v>79.8</v>
      </c>
    </row>
    <row r="1006" spans="1:8" x14ac:dyDescent="0.15">
      <c r="A1006" s="20" t="s">
        <v>974</v>
      </c>
      <c r="B1006" s="20" t="s">
        <v>1716</v>
      </c>
      <c r="C1006" s="20">
        <v>37.820999999999998</v>
      </c>
      <c r="D1006" s="20">
        <v>23.936</v>
      </c>
      <c r="E1006" s="20">
        <v>50.188000000000002</v>
      </c>
      <c r="F1006" s="20">
        <v>283.39999999999998</v>
      </c>
      <c r="G1006" s="20">
        <v>26.227</v>
      </c>
      <c r="H1006" s="20">
        <v>151.69999999999999</v>
      </c>
    </row>
    <row r="1007" spans="1:8" x14ac:dyDescent="0.15">
      <c r="A1007" s="20" t="s">
        <v>976</v>
      </c>
      <c r="B1007" s="20" t="s">
        <v>1717</v>
      </c>
      <c r="C1007" s="20">
        <v>37.829000000000001</v>
      </c>
      <c r="D1007" s="20">
        <v>23.824999999999999</v>
      </c>
      <c r="E1007" s="20">
        <v>50.582000000000001</v>
      </c>
      <c r="F1007" s="20">
        <v>286.10000000000002</v>
      </c>
      <c r="G1007" s="20">
        <v>25.616</v>
      </c>
      <c r="H1007" s="20">
        <v>152</v>
      </c>
    </row>
    <row r="1008" spans="1:8" x14ac:dyDescent="0.15">
      <c r="A1008" s="20" t="s">
        <v>978</v>
      </c>
      <c r="B1008" s="20" t="s">
        <v>1718</v>
      </c>
      <c r="C1008" s="20">
        <v>37.83</v>
      </c>
      <c r="D1008" s="20">
        <v>23.638000000000002</v>
      </c>
      <c r="E1008" s="20">
        <v>50.494999999999997</v>
      </c>
      <c r="F1008" s="20">
        <v>285.2</v>
      </c>
      <c r="G1008" s="20">
        <v>25.814</v>
      </c>
      <c r="H1008" s="20">
        <v>152.1</v>
      </c>
    </row>
    <row r="1009" spans="1:8" x14ac:dyDescent="0.15">
      <c r="A1009" s="20" t="s">
        <v>352</v>
      </c>
    </row>
    <row r="1010" spans="1:8" x14ac:dyDescent="0.15">
      <c r="A1010" s="20" t="s">
        <v>353</v>
      </c>
    </row>
    <row r="1011" spans="1:8" x14ac:dyDescent="0.15">
      <c r="A1011" s="20" t="s">
        <v>354</v>
      </c>
    </row>
    <row r="1012" spans="1:8" x14ac:dyDescent="0.15">
      <c r="A1012" s="20" t="s">
        <v>7</v>
      </c>
    </row>
    <row r="1013" spans="1:8" x14ac:dyDescent="0.15">
      <c r="A1013" s="20" t="s">
        <v>944</v>
      </c>
    </row>
    <row r="1014" spans="1:8" x14ac:dyDescent="0.15">
      <c r="A1014" s="21">
        <v>42848</v>
      </c>
    </row>
    <row r="1015" spans="1:8" x14ac:dyDescent="0.15">
      <c r="A1015" s="20" t="s">
        <v>356</v>
      </c>
    </row>
    <row r="1016" spans="1:8" x14ac:dyDescent="0.15">
      <c r="A1016" s="20" t="s">
        <v>357</v>
      </c>
    </row>
    <row r="1017" spans="1:8" x14ac:dyDescent="0.15">
      <c r="A1017" s="20" t="s">
        <v>358</v>
      </c>
    </row>
    <row r="1018" spans="1:8" x14ac:dyDescent="0.15">
      <c r="A1018" s="20" t="s">
        <v>1719</v>
      </c>
    </row>
    <row r="1019" spans="1:8" x14ac:dyDescent="0.15">
      <c r="A1019" s="20" t="s">
        <v>1720</v>
      </c>
    </row>
    <row r="1020" spans="1:8" x14ac:dyDescent="0.15">
      <c r="A1020" s="20" t="s">
        <v>1721</v>
      </c>
    </row>
    <row r="1021" spans="1:8" x14ac:dyDescent="0.15">
      <c r="B1021" s="20" t="s">
        <v>947</v>
      </c>
      <c r="C1021" s="20" t="s">
        <v>1722</v>
      </c>
    </row>
    <row r="1022" spans="1:8" x14ac:dyDescent="0.15">
      <c r="B1022" s="20" t="s">
        <v>949</v>
      </c>
      <c r="C1022" s="20" t="s">
        <v>950</v>
      </c>
      <c r="D1022" s="20" t="s">
        <v>951</v>
      </c>
      <c r="E1022" s="20" t="s">
        <v>952</v>
      </c>
      <c r="F1022" s="20" t="s">
        <v>953</v>
      </c>
      <c r="G1022" s="20" t="s">
        <v>954</v>
      </c>
      <c r="H1022" s="20" t="s">
        <v>955</v>
      </c>
    </row>
    <row r="1023" spans="1:8" x14ac:dyDescent="0.15">
      <c r="A1023" s="20" t="s">
        <v>956</v>
      </c>
      <c r="B1023" s="20" t="s">
        <v>201</v>
      </c>
      <c r="C1023" s="20">
        <v>36.637</v>
      </c>
      <c r="D1023" s="20">
        <v>22.661000000000001</v>
      </c>
      <c r="E1023" s="20">
        <v>48.954000000000001</v>
      </c>
      <c r="F1023" s="20">
        <v>288.89999999999998</v>
      </c>
      <c r="G1023" s="20">
        <v>24.539000000000001</v>
      </c>
    </row>
    <row r="1024" spans="1:8" x14ac:dyDescent="0.15">
      <c r="A1024" s="20" t="s">
        <v>957</v>
      </c>
    </row>
    <row r="1025" spans="1:8" x14ac:dyDescent="0.15">
      <c r="A1025" s="20" t="s">
        <v>958</v>
      </c>
      <c r="B1025" s="20" t="s">
        <v>1723</v>
      </c>
      <c r="C1025" s="20">
        <v>36.984999999999999</v>
      </c>
      <c r="D1025" s="20">
        <v>22.963999999999999</v>
      </c>
      <c r="E1025" s="20">
        <v>49.359000000000002</v>
      </c>
      <c r="F1025" s="20" t="s">
        <v>1077</v>
      </c>
      <c r="G1025" s="20">
        <v>24.609000000000002</v>
      </c>
      <c r="H1025" s="20">
        <v>156.5</v>
      </c>
    </row>
    <row r="1026" spans="1:8" x14ac:dyDescent="0.15">
      <c r="A1026" s="20" t="s">
        <v>960</v>
      </c>
      <c r="B1026" s="20" t="s">
        <v>1724</v>
      </c>
      <c r="C1026" s="20">
        <v>36.792999999999999</v>
      </c>
      <c r="D1026" s="20">
        <v>22.797000000000001</v>
      </c>
      <c r="E1026" s="20" t="s">
        <v>1725</v>
      </c>
      <c r="F1026" s="20" t="s">
        <v>1077</v>
      </c>
      <c r="G1026" s="20">
        <v>24.562999999999999</v>
      </c>
      <c r="H1026" s="20">
        <v>157.4</v>
      </c>
    </row>
    <row r="1027" spans="1:8" x14ac:dyDescent="0.15">
      <c r="A1027" s="20" t="s">
        <v>963</v>
      </c>
      <c r="B1027" s="20" t="s">
        <v>1726</v>
      </c>
      <c r="C1027" s="20" t="s">
        <v>1727</v>
      </c>
      <c r="D1027" s="20" t="s">
        <v>1728</v>
      </c>
      <c r="E1027" s="20">
        <v>49.454000000000001</v>
      </c>
      <c r="F1027" s="20">
        <v>281.5</v>
      </c>
      <c r="G1027" s="20">
        <v>24.588000000000001</v>
      </c>
      <c r="H1027" s="20">
        <v>157.19999999999999</v>
      </c>
    </row>
    <row r="1028" spans="1:8" x14ac:dyDescent="0.15">
      <c r="A1028" s="20" t="s">
        <v>965</v>
      </c>
      <c r="B1028" s="20" t="s">
        <v>1729</v>
      </c>
      <c r="C1028" s="20">
        <v>37.911999999999999</v>
      </c>
      <c r="D1028" s="20">
        <v>23.385999999999999</v>
      </c>
      <c r="E1028" s="20">
        <v>49.384999999999998</v>
      </c>
      <c r="F1028" s="20">
        <v>286.10000000000002</v>
      </c>
      <c r="G1028" s="20">
        <v>24.928000000000001</v>
      </c>
      <c r="H1028" s="20">
        <v>154.5</v>
      </c>
    </row>
    <row r="1029" spans="1:8" x14ac:dyDescent="0.15">
      <c r="A1029" s="20" t="s">
        <v>967</v>
      </c>
      <c r="B1029" s="20" t="s">
        <v>1730</v>
      </c>
      <c r="C1029" s="20" t="s">
        <v>1731</v>
      </c>
      <c r="D1029" s="20">
        <v>24.161999999999999</v>
      </c>
      <c r="E1029" s="20">
        <v>51.573999999999998</v>
      </c>
      <c r="F1029" s="20">
        <v>282.39999999999998</v>
      </c>
      <c r="G1029" s="20">
        <v>24.698</v>
      </c>
      <c r="H1029" s="20">
        <v>78.900000000000006</v>
      </c>
    </row>
    <row r="1030" spans="1:8" x14ac:dyDescent="0.15">
      <c r="A1030" s="20" t="s">
        <v>970</v>
      </c>
      <c r="B1030" s="20" t="s">
        <v>1732</v>
      </c>
      <c r="C1030" s="20">
        <v>36.932000000000002</v>
      </c>
      <c r="D1030" s="20">
        <v>22.91</v>
      </c>
      <c r="E1030" s="20">
        <v>50.14</v>
      </c>
      <c r="F1030" s="20">
        <v>287.10000000000002</v>
      </c>
      <c r="G1030" s="20">
        <v>25.196000000000002</v>
      </c>
      <c r="H1030" s="20">
        <v>155</v>
      </c>
    </row>
    <row r="1031" spans="1:8" x14ac:dyDescent="0.15">
      <c r="A1031" s="20" t="s">
        <v>974</v>
      </c>
      <c r="B1031" s="20" t="s">
        <v>1733</v>
      </c>
      <c r="C1031" s="20">
        <v>37.137</v>
      </c>
      <c r="D1031" s="20">
        <v>22.952999999999999</v>
      </c>
      <c r="E1031" s="20">
        <v>49.222000000000001</v>
      </c>
      <c r="F1031" s="20">
        <v>287.10000000000002</v>
      </c>
      <c r="G1031" s="20" t="s">
        <v>1734</v>
      </c>
      <c r="H1031" s="20">
        <v>156.6</v>
      </c>
    </row>
    <row r="1032" spans="1:8" x14ac:dyDescent="0.15">
      <c r="A1032" s="20" t="s">
        <v>976</v>
      </c>
      <c r="B1032" s="20" t="s">
        <v>1735</v>
      </c>
      <c r="C1032" s="20">
        <v>38.048000000000002</v>
      </c>
      <c r="D1032" s="20">
        <v>23.497</v>
      </c>
      <c r="E1032" s="20">
        <v>49.345999999999997</v>
      </c>
      <c r="F1032" s="20">
        <v>274.5</v>
      </c>
      <c r="G1032" s="20">
        <v>24.9</v>
      </c>
      <c r="H1032" s="20">
        <v>154.30000000000001</v>
      </c>
    </row>
    <row r="1033" spans="1:8" x14ac:dyDescent="0.15">
      <c r="A1033" s="20" t="s">
        <v>978</v>
      </c>
      <c r="B1033" s="20" t="s">
        <v>1736</v>
      </c>
      <c r="C1033" s="20">
        <v>36.936999999999998</v>
      </c>
      <c r="D1033" s="20">
        <v>22.960999999999999</v>
      </c>
      <c r="E1033" s="20">
        <v>49.524000000000001</v>
      </c>
      <c r="F1033" s="20">
        <v>284.3</v>
      </c>
      <c r="G1033" s="20">
        <v>25.533999999999999</v>
      </c>
      <c r="H1033" s="20">
        <v>155.30000000000001</v>
      </c>
    </row>
    <row r="1034" spans="1:8" x14ac:dyDescent="0.15">
      <c r="A1034" s="20" t="s">
        <v>981</v>
      </c>
      <c r="B1034" s="20" t="s">
        <v>1737</v>
      </c>
      <c r="C1034" s="20" t="s">
        <v>1738</v>
      </c>
      <c r="D1034" s="20">
        <v>23.893000000000001</v>
      </c>
      <c r="E1034" s="20">
        <v>52.706000000000003</v>
      </c>
      <c r="F1034" s="20">
        <v>275.39999999999998</v>
      </c>
      <c r="G1034" s="20">
        <v>25.346</v>
      </c>
      <c r="H1034" s="20">
        <v>84.4</v>
      </c>
    </row>
    <row r="1035" spans="1:8" x14ac:dyDescent="0.15">
      <c r="A1035" s="20" t="s">
        <v>983</v>
      </c>
      <c r="B1035" s="20" t="s">
        <v>1739</v>
      </c>
      <c r="C1035" s="20">
        <v>37.095999999999997</v>
      </c>
      <c r="D1035" s="20">
        <v>22.928000000000001</v>
      </c>
      <c r="E1035" s="20">
        <v>49.313000000000002</v>
      </c>
      <c r="F1035" s="20">
        <v>286.10000000000002</v>
      </c>
      <c r="G1035" s="20">
        <v>24.995999999999999</v>
      </c>
      <c r="H1035" s="20">
        <v>156</v>
      </c>
    </row>
    <row r="1036" spans="1:8" x14ac:dyDescent="0.15">
      <c r="A1036" s="20" t="s">
        <v>352</v>
      </c>
    </row>
    <row r="1037" spans="1:8" x14ac:dyDescent="0.15">
      <c r="A1037" s="20" t="s">
        <v>353</v>
      </c>
    </row>
    <row r="1038" spans="1:8" x14ac:dyDescent="0.15">
      <c r="A1038" s="20" t="s">
        <v>354</v>
      </c>
    </row>
    <row r="1039" spans="1:8" x14ac:dyDescent="0.15">
      <c r="A1039" s="20" t="s">
        <v>7</v>
      </c>
    </row>
    <row r="1040" spans="1:8" x14ac:dyDescent="0.15">
      <c r="A1040" s="20" t="s">
        <v>944</v>
      </c>
    </row>
    <row r="1041" spans="1:8" x14ac:dyDescent="0.15">
      <c r="A1041" s="21">
        <v>42848</v>
      </c>
    </row>
    <row r="1042" spans="1:8" x14ac:dyDescent="0.15">
      <c r="A1042" s="20" t="s">
        <v>356</v>
      </c>
    </row>
    <row r="1043" spans="1:8" x14ac:dyDescent="0.15">
      <c r="A1043" s="20" t="s">
        <v>357</v>
      </c>
    </row>
    <row r="1044" spans="1:8" x14ac:dyDescent="0.15">
      <c r="A1044" s="20" t="s">
        <v>358</v>
      </c>
    </row>
    <row r="1045" spans="1:8" x14ac:dyDescent="0.15">
      <c r="A1045" s="20" t="s">
        <v>1740</v>
      </c>
    </row>
    <row r="1046" spans="1:8" x14ac:dyDescent="0.15">
      <c r="A1046" s="20" t="s">
        <v>1741</v>
      </c>
    </row>
    <row r="1047" spans="1:8" x14ac:dyDescent="0.15">
      <c r="A1047" s="20" t="s">
        <v>1742</v>
      </c>
    </row>
    <row r="1048" spans="1:8" x14ac:dyDescent="0.15">
      <c r="B1048" s="20" t="s">
        <v>947</v>
      </c>
      <c r="C1048" s="20" t="s">
        <v>1743</v>
      </c>
    </row>
    <row r="1049" spans="1:8" x14ac:dyDescent="0.15">
      <c r="B1049" s="20" t="s">
        <v>949</v>
      </c>
      <c r="C1049" s="20" t="s">
        <v>950</v>
      </c>
      <c r="D1049" s="20" t="s">
        <v>951</v>
      </c>
      <c r="E1049" s="20" t="s">
        <v>952</v>
      </c>
      <c r="F1049" s="20" t="s">
        <v>953</v>
      </c>
      <c r="G1049" s="20" t="s">
        <v>954</v>
      </c>
      <c r="H1049" s="20" t="s">
        <v>955</v>
      </c>
    </row>
    <row r="1050" spans="1:8" x14ac:dyDescent="0.15">
      <c r="A1050" s="20" t="s">
        <v>956</v>
      </c>
      <c r="B1050" s="20" t="s">
        <v>90</v>
      </c>
      <c r="C1050" s="20">
        <v>35.58</v>
      </c>
      <c r="D1050" s="20">
        <v>22.024999999999999</v>
      </c>
      <c r="E1050" s="20">
        <v>47.718000000000004</v>
      </c>
      <c r="F1050" s="20">
        <v>293.8</v>
      </c>
      <c r="G1050" s="20">
        <v>23.968</v>
      </c>
    </row>
    <row r="1051" spans="1:8" x14ac:dyDescent="0.15">
      <c r="A1051" s="20" t="s">
        <v>957</v>
      </c>
    </row>
    <row r="1052" spans="1:8" x14ac:dyDescent="0.15">
      <c r="A1052" s="20" t="s">
        <v>958</v>
      </c>
      <c r="B1052" s="20" t="s">
        <v>1744</v>
      </c>
      <c r="C1052" s="20">
        <v>36.573</v>
      </c>
      <c r="D1052" s="20">
        <v>22.571999999999999</v>
      </c>
      <c r="E1052" s="20">
        <v>48.317999999999998</v>
      </c>
      <c r="F1052" s="20">
        <v>285.2</v>
      </c>
      <c r="G1052" s="20">
        <v>24.635999999999999</v>
      </c>
      <c r="H1052" s="20">
        <v>158.6</v>
      </c>
    </row>
    <row r="1053" spans="1:8" x14ac:dyDescent="0.15">
      <c r="A1053" s="20" t="s">
        <v>960</v>
      </c>
      <c r="B1053" s="20" t="s">
        <v>1745</v>
      </c>
      <c r="C1053" s="20">
        <v>36.110999999999997</v>
      </c>
      <c r="D1053" s="20">
        <v>22.262</v>
      </c>
      <c r="E1053" s="20">
        <v>48.280999999999999</v>
      </c>
      <c r="F1053" s="20">
        <v>290.89999999999998</v>
      </c>
      <c r="G1053" s="20">
        <v>24.224</v>
      </c>
      <c r="H1053" s="20">
        <v>160.1</v>
      </c>
    </row>
    <row r="1054" spans="1:8" x14ac:dyDescent="0.15">
      <c r="A1054" s="20" t="s">
        <v>963</v>
      </c>
      <c r="B1054" s="20" t="s">
        <v>1746</v>
      </c>
      <c r="C1054" s="20">
        <v>35.69</v>
      </c>
      <c r="D1054" s="20" t="s">
        <v>1747</v>
      </c>
      <c r="E1054" s="20">
        <v>47.898000000000003</v>
      </c>
      <c r="F1054" s="20" t="s">
        <v>1246</v>
      </c>
      <c r="G1054" s="20">
        <v>24.06</v>
      </c>
      <c r="H1054" s="20">
        <v>161.6</v>
      </c>
    </row>
    <row r="1055" spans="1:8" x14ac:dyDescent="0.15">
      <c r="A1055" s="20" t="s">
        <v>965</v>
      </c>
      <c r="B1055" s="20" t="s">
        <v>1748</v>
      </c>
      <c r="C1055" s="20" t="s">
        <v>1749</v>
      </c>
      <c r="D1055" s="20">
        <v>22.071000000000002</v>
      </c>
      <c r="E1055" s="20" t="s">
        <v>1750</v>
      </c>
      <c r="F1055" s="20">
        <v>289.89999999999998</v>
      </c>
      <c r="G1055" s="20">
        <v>24.009</v>
      </c>
      <c r="H1055" s="20">
        <v>162</v>
      </c>
    </row>
    <row r="1056" spans="1:8" x14ac:dyDescent="0.15">
      <c r="A1056" s="20" t="s">
        <v>967</v>
      </c>
      <c r="B1056" s="20" t="s">
        <v>823</v>
      </c>
      <c r="C1056" s="20" t="s">
        <v>1751</v>
      </c>
      <c r="D1056" s="20">
        <v>23.038</v>
      </c>
      <c r="E1056" s="20">
        <v>48.594999999999999</v>
      </c>
      <c r="F1056" s="20">
        <v>291.8</v>
      </c>
      <c r="G1056" s="20">
        <v>24.268000000000001</v>
      </c>
      <c r="H1056" s="20">
        <v>24.3</v>
      </c>
    </row>
    <row r="1057" spans="1:8" x14ac:dyDescent="0.15">
      <c r="A1057" s="20" t="s">
        <v>970</v>
      </c>
      <c r="B1057" s="20" t="s">
        <v>1752</v>
      </c>
      <c r="C1057" s="20">
        <v>36.268000000000001</v>
      </c>
      <c r="D1057" s="20">
        <v>22.605</v>
      </c>
      <c r="E1057" s="20">
        <v>48.448999999999998</v>
      </c>
      <c r="F1057" s="20">
        <v>288</v>
      </c>
      <c r="G1057" s="20">
        <v>24.247</v>
      </c>
      <c r="H1057" s="20">
        <v>159.30000000000001</v>
      </c>
    </row>
    <row r="1058" spans="1:8" x14ac:dyDescent="0.15">
      <c r="A1058" s="20" t="s">
        <v>974</v>
      </c>
      <c r="B1058" s="20" t="s">
        <v>1753</v>
      </c>
      <c r="C1058" s="20">
        <v>35.939</v>
      </c>
      <c r="D1058" s="20">
        <v>22.431000000000001</v>
      </c>
      <c r="E1058" s="20">
        <v>48.432000000000002</v>
      </c>
      <c r="F1058" s="20">
        <v>289.89999999999998</v>
      </c>
      <c r="G1058" s="20">
        <v>24.71</v>
      </c>
      <c r="H1058" s="20">
        <v>159.30000000000001</v>
      </c>
    </row>
    <row r="1059" spans="1:8" x14ac:dyDescent="0.15">
      <c r="A1059" s="20" t="s">
        <v>976</v>
      </c>
      <c r="B1059" s="20" t="s">
        <v>1754</v>
      </c>
      <c r="C1059" s="20">
        <v>36.051000000000002</v>
      </c>
      <c r="D1059" s="20">
        <v>22.334</v>
      </c>
      <c r="E1059" s="20">
        <v>48.246000000000002</v>
      </c>
      <c r="F1059" s="20">
        <v>290.89999999999998</v>
      </c>
      <c r="G1059" s="20" t="s">
        <v>1755</v>
      </c>
      <c r="H1059" s="20">
        <v>160.5</v>
      </c>
    </row>
    <row r="1060" spans="1:8" x14ac:dyDescent="0.15">
      <c r="A1060" s="20" t="s">
        <v>352</v>
      </c>
    </row>
    <row r="1061" spans="1:8" x14ac:dyDescent="0.15">
      <c r="A1061" s="20" t="s">
        <v>353</v>
      </c>
    </row>
    <row r="1062" spans="1:8" x14ac:dyDescent="0.15">
      <c r="A1062" s="20" t="s">
        <v>354</v>
      </c>
    </row>
    <row r="1063" spans="1:8" x14ac:dyDescent="0.15">
      <c r="A1063" s="20" t="s">
        <v>7</v>
      </c>
    </row>
    <row r="1064" spans="1:8" x14ac:dyDescent="0.15">
      <c r="A1064" s="20" t="s">
        <v>944</v>
      </c>
    </row>
    <row r="1065" spans="1:8" x14ac:dyDescent="0.15">
      <c r="A1065" s="21">
        <v>42848</v>
      </c>
    </row>
    <row r="1066" spans="1:8" x14ac:dyDescent="0.15">
      <c r="A1066" s="20" t="s">
        <v>356</v>
      </c>
    </row>
    <row r="1067" spans="1:8" x14ac:dyDescent="0.15">
      <c r="A1067" s="20" t="s">
        <v>357</v>
      </c>
    </row>
    <row r="1068" spans="1:8" x14ac:dyDescent="0.15">
      <c r="A1068" s="20" t="s">
        <v>358</v>
      </c>
    </row>
    <row r="1069" spans="1:8" x14ac:dyDescent="0.15">
      <c r="A1069" s="20" t="s">
        <v>1756</v>
      </c>
    </row>
    <row r="1070" spans="1:8" x14ac:dyDescent="0.15">
      <c r="A1070" s="20" t="s">
        <v>1757</v>
      </c>
    </row>
    <row r="1071" spans="1:8" x14ac:dyDescent="0.15">
      <c r="A1071" s="20" t="s">
        <v>1758</v>
      </c>
    </row>
    <row r="1072" spans="1:8" x14ac:dyDescent="0.15">
      <c r="B1072" s="20" t="s">
        <v>947</v>
      </c>
      <c r="C1072" s="20" t="s">
        <v>1759</v>
      </c>
    </row>
    <row r="1073" spans="1:8" x14ac:dyDescent="0.15">
      <c r="B1073" s="20" t="s">
        <v>949</v>
      </c>
      <c r="C1073" s="20" t="s">
        <v>950</v>
      </c>
      <c r="D1073" s="20" t="s">
        <v>951</v>
      </c>
      <c r="E1073" s="20" t="s">
        <v>952</v>
      </c>
      <c r="F1073" s="20" t="s">
        <v>953</v>
      </c>
      <c r="G1073" s="20" t="s">
        <v>954</v>
      </c>
      <c r="H1073" s="20" t="s">
        <v>955</v>
      </c>
    </row>
    <row r="1074" spans="1:8" x14ac:dyDescent="0.15">
      <c r="A1074" s="20" t="s">
        <v>956</v>
      </c>
      <c r="B1074" s="20" t="s">
        <v>209</v>
      </c>
      <c r="C1074" s="20">
        <v>36.72</v>
      </c>
      <c r="D1074" s="20">
        <v>22.608000000000001</v>
      </c>
      <c r="E1074" s="20">
        <v>49.158000000000001</v>
      </c>
      <c r="F1074" s="20">
        <v>295.8</v>
      </c>
      <c r="G1074" s="20">
        <v>24.609000000000002</v>
      </c>
    </row>
    <row r="1075" spans="1:8" x14ac:dyDescent="0.15">
      <c r="A1075" s="20" t="s">
        <v>957</v>
      </c>
    </row>
    <row r="1076" spans="1:8" x14ac:dyDescent="0.15">
      <c r="A1076" s="20" t="s">
        <v>958</v>
      </c>
      <c r="B1076" s="20" t="s">
        <v>1760</v>
      </c>
      <c r="C1076" s="20">
        <v>38.597999999999999</v>
      </c>
      <c r="D1076" s="20">
        <v>23.617000000000001</v>
      </c>
      <c r="E1076" s="20">
        <v>49.973999999999997</v>
      </c>
      <c r="F1076" s="20">
        <v>288.89999999999998</v>
      </c>
      <c r="G1076" s="20">
        <v>25.314</v>
      </c>
      <c r="H1076" s="20">
        <v>152.4</v>
      </c>
    </row>
    <row r="1077" spans="1:8" x14ac:dyDescent="0.15">
      <c r="A1077" s="20" t="s">
        <v>960</v>
      </c>
      <c r="B1077" s="20" t="s">
        <v>1761</v>
      </c>
      <c r="C1077" s="20">
        <v>37.935000000000002</v>
      </c>
      <c r="D1077" s="20">
        <v>23.85</v>
      </c>
      <c r="E1077" s="20">
        <v>50.393999999999998</v>
      </c>
      <c r="F1077" s="20">
        <v>289.89999999999998</v>
      </c>
      <c r="G1077" s="20">
        <v>24.733000000000001</v>
      </c>
      <c r="H1077" s="20">
        <v>153.1</v>
      </c>
    </row>
    <row r="1078" spans="1:8" x14ac:dyDescent="0.15">
      <c r="A1078" s="20" t="s">
        <v>963</v>
      </c>
      <c r="B1078" s="20" t="s">
        <v>1762</v>
      </c>
      <c r="C1078" s="20">
        <v>37</v>
      </c>
      <c r="D1078" s="20">
        <v>23.01</v>
      </c>
      <c r="E1078" s="20">
        <v>49.51</v>
      </c>
      <c r="F1078" s="20" t="s">
        <v>1020</v>
      </c>
      <c r="G1078" s="20">
        <v>25.327000000000002</v>
      </c>
      <c r="H1078" s="20">
        <v>155.4</v>
      </c>
    </row>
    <row r="1079" spans="1:8" x14ac:dyDescent="0.15">
      <c r="A1079" s="20" t="s">
        <v>965</v>
      </c>
      <c r="B1079" s="20" t="s">
        <v>1763</v>
      </c>
      <c r="C1079" s="20">
        <v>37.064999999999998</v>
      </c>
      <c r="D1079" s="20">
        <v>22.872</v>
      </c>
      <c r="E1079" s="20">
        <v>49.344000000000001</v>
      </c>
      <c r="F1079" s="20">
        <v>290.89999999999998</v>
      </c>
      <c r="G1079" s="20">
        <v>24.701000000000001</v>
      </c>
      <c r="H1079" s="20">
        <v>156.4</v>
      </c>
    </row>
    <row r="1080" spans="1:8" x14ac:dyDescent="0.15">
      <c r="A1080" s="20" t="s">
        <v>967</v>
      </c>
      <c r="B1080" s="20" t="s">
        <v>1764</v>
      </c>
      <c r="D1080" s="20">
        <v>24.373000000000001</v>
      </c>
      <c r="E1080" s="20">
        <v>51.19</v>
      </c>
      <c r="F1080" s="20">
        <v>276.2</v>
      </c>
      <c r="G1080" s="20">
        <v>25.457999999999998</v>
      </c>
      <c r="H1080" s="20">
        <v>78</v>
      </c>
    </row>
    <row r="1081" spans="1:8" x14ac:dyDescent="0.15">
      <c r="A1081" s="20" t="s">
        <v>970</v>
      </c>
      <c r="B1081" s="20" t="s">
        <v>1765</v>
      </c>
      <c r="C1081" s="20">
        <v>37.395000000000003</v>
      </c>
      <c r="D1081" s="20">
        <v>22.995000000000001</v>
      </c>
      <c r="E1081" s="20">
        <v>49.73</v>
      </c>
      <c r="F1081" s="20">
        <v>289.89999999999998</v>
      </c>
      <c r="G1081" s="20">
        <v>24.837</v>
      </c>
      <c r="H1081" s="20">
        <v>155.30000000000001</v>
      </c>
    </row>
    <row r="1082" spans="1:8" x14ac:dyDescent="0.15">
      <c r="A1082" s="20" t="s">
        <v>974</v>
      </c>
      <c r="B1082" s="20" t="s">
        <v>1766</v>
      </c>
      <c r="C1082" s="20">
        <v>37.524000000000001</v>
      </c>
      <c r="D1082" s="20">
        <v>22.975999999999999</v>
      </c>
      <c r="E1082" s="20">
        <v>49.533000000000001</v>
      </c>
      <c r="F1082" s="20">
        <v>272.8</v>
      </c>
      <c r="G1082" s="20">
        <v>25.353000000000002</v>
      </c>
      <c r="H1082" s="20">
        <v>154.80000000000001</v>
      </c>
    </row>
    <row r="1083" spans="1:8" x14ac:dyDescent="0.15">
      <c r="A1083" s="20" t="s">
        <v>976</v>
      </c>
      <c r="B1083" s="20" t="s">
        <v>1767</v>
      </c>
      <c r="C1083" s="20">
        <v>36.908000000000001</v>
      </c>
      <c r="D1083" s="20">
        <v>22.887</v>
      </c>
      <c r="E1083" s="20">
        <v>49.502000000000002</v>
      </c>
      <c r="F1083" s="20">
        <v>294.8</v>
      </c>
      <c r="G1083" s="20">
        <v>24.81</v>
      </c>
      <c r="H1083" s="20">
        <v>156.30000000000001</v>
      </c>
    </row>
    <row r="1084" spans="1:8" x14ac:dyDescent="0.15">
      <c r="A1084" s="20" t="s">
        <v>978</v>
      </c>
      <c r="B1084" s="20" t="s">
        <v>1768</v>
      </c>
      <c r="C1084" s="20">
        <v>36.781999999999996</v>
      </c>
      <c r="D1084" s="20">
        <v>22.675000000000001</v>
      </c>
      <c r="E1084" s="20">
        <v>49.195</v>
      </c>
      <c r="F1084" s="20">
        <v>288.89999999999998</v>
      </c>
      <c r="G1084" s="20">
        <v>24.727</v>
      </c>
      <c r="H1084" s="20">
        <v>157.1</v>
      </c>
    </row>
    <row r="1085" spans="1:8" x14ac:dyDescent="0.15">
      <c r="A1085" s="20" t="s">
        <v>981</v>
      </c>
      <c r="B1085" s="20" t="s">
        <v>1769</v>
      </c>
      <c r="C1085" s="20" t="s">
        <v>1770</v>
      </c>
      <c r="D1085" s="20">
        <v>22.885999999999999</v>
      </c>
      <c r="E1085" s="20">
        <v>49.537999999999997</v>
      </c>
      <c r="F1085" s="20">
        <v>291.8</v>
      </c>
      <c r="G1085" s="20">
        <v>25.042000000000002</v>
      </c>
      <c r="H1085" s="20">
        <v>156.19999999999999</v>
      </c>
    </row>
    <row r="1086" spans="1:8" x14ac:dyDescent="0.15">
      <c r="A1086" s="20" t="s">
        <v>983</v>
      </c>
      <c r="B1086" s="20" t="s">
        <v>1771</v>
      </c>
      <c r="C1086" s="20">
        <v>36.863</v>
      </c>
      <c r="D1086" s="20" t="s">
        <v>1772</v>
      </c>
      <c r="E1086" s="20" t="s">
        <v>1773</v>
      </c>
      <c r="F1086" s="20">
        <v>291.8</v>
      </c>
      <c r="G1086" s="20" t="s">
        <v>1774</v>
      </c>
      <c r="H1086" s="20">
        <v>157.30000000000001</v>
      </c>
    </row>
    <row r="1087" spans="1:8" x14ac:dyDescent="0.15">
      <c r="A1087" s="20" t="s">
        <v>1004</v>
      </c>
      <c r="B1087" s="20" t="s">
        <v>1775</v>
      </c>
      <c r="C1087" s="20">
        <v>36.725000000000001</v>
      </c>
      <c r="D1087" s="20">
        <v>22.736999999999998</v>
      </c>
      <c r="E1087" s="20">
        <v>50.411999999999999</v>
      </c>
      <c r="F1087" s="20">
        <v>289.89999999999998</v>
      </c>
      <c r="G1087" s="20">
        <v>24.736000000000001</v>
      </c>
      <c r="H1087" s="20">
        <v>155.69999999999999</v>
      </c>
    </row>
    <row r="1088" spans="1:8" x14ac:dyDescent="0.15">
      <c r="A1088" s="20" t="s">
        <v>352</v>
      </c>
    </row>
    <row r="1089" spans="1:8" x14ac:dyDescent="0.15">
      <c r="A1089" s="20" t="s">
        <v>353</v>
      </c>
    </row>
    <row r="1090" spans="1:8" x14ac:dyDescent="0.15">
      <c r="A1090" s="20" t="s">
        <v>354</v>
      </c>
    </row>
    <row r="1091" spans="1:8" x14ac:dyDescent="0.15">
      <c r="A1091" s="20" t="s">
        <v>7</v>
      </c>
    </row>
    <row r="1092" spans="1:8" x14ac:dyDescent="0.15">
      <c r="A1092" s="20" t="s">
        <v>944</v>
      </c>
    </row>
    <row r="1093" spans="1:8" x14ac:dyDescent="0.15">
      <c r="A1093" s="21">
        <v>42848</v>
      </c>
    </row>
    <row r="1094" spans="1:8" x14ac:dyDescent="0.15">
      <c r="A1094" s="20" t="s">
        <v>356</v>
      </c>
    </row>
    <row r="1095" spans="1:8" x14ac:dyDescent="0.15">
      <c r="A1095" s="20" t="s">
        <v>357</v>
      </c>
    </row>
    <row r="1096" spans="1:8" x14ac:dyDescent="0.15">
      <c r="A1096" s="20" t="s">
        <v>358</v>
      </c>
    </row>
    <row r="1097" spans="1:8" x14ac:dyDescent="0.15">
      <c r="A1097" s="20" t="s">
        <v>1776</v>
      </c>
    </row>
    <row r="1098" spans="1:8" x14ac:dyDescent="0.15">
      <c r="A1098" s="20" t="s">
        <v>1777</v>
      </c>
    </row>
    <row r="1099" spans="1:8" x14ac:dyDescent="0.15">
      <c r="A1099" s="20" t="s">
        <v>1778</v>
      </c>
    </row>
    <row r="1100" spans="1:8" x14ac:dyDescent="0.15">
      <c r="B1100" s="20" t="s">
        <v>947</v>
      </c>
      <c r="C1100" s="20" t="s">
        <v>1779</v>
      </c>
    </row>
    <row r="1101" spans="1:8" x14ac:dyDescent="0.15">
      <c r="B1101" s="20" t="s">
        <v>949</v>
      </c>
      <c r="C1101" s="20" t="s">
        <v>950</v>
      </c>
      <c r="D1101" s="20" t="s">
        <v>951</v>
      </c>
      <c r="E1101" s="20" t="s">
        <v>952</v>
      </c>
      <c r="F1101" s="20" t="s">
        <v>953</v>
      </c>
      <c r="G1101" s="20" t="s">
        <v>954</v>
      </c>
      <c r="H1101" s="20" t="s">
        <v>955</v>
      </c>
    </row>
    <row r="1102" spans="1:8" x14ac:dyDescent="0.15">
      <c r="A1102" s="20" t="s">
        <v>956</v>
      </c>
      <c r="B1102" s="20" t="s">
        <v>235</v>
      </c>
      <c r="C1102" s="20">
        <v>36.753</v>
      </c>
      <c r="D1102" s="20">
        <v>22.896000000000001</v>
      </c>
      <c r="E1102" s="20">
        <v>49.515000000000001</v>
      </c>
      <c r="F1102" s="20">
        <v>284.3</v>
      </c>
      <c r="G1102" s="20">
        <v>24.896999999999998</v>
      </c>
    </row>
    <row r="1103" spans="1:8" x14ac:dyDescent="0.15">
      <c r="A1103" s="20" t="s">
        <v>957</v>
      </c>
    </row>
    <row r="1104" spans="1:8" x14ac:dyDescent="0.15">
      <c r="A1104" s="20" t="s">
        <v>958</v>
      </c>
      <c r="B1104" s="20" t="s">
        <v>1780</v>
      </c>
      <c r="C1104" s="20">
        <v>37.389000000000003</v>
      </c>
      <c r="D1104" s="20">
        <v>23.297999999999998</v>
      </c>
      <c r="E1104" s="20">
        <v>50.561999999999998</v>
      </c>
      <c r="F1104" s="20">
        <v>277.10000000000002</v>
      </c>
      <c r="G1104" s="20">
        <v>25.378</v>
      </c>
      <c r="H1104" s="20">
        <v>153.4</v>
      </c>
    </row>
    <row r="1105" spans="1:8" x14ac:dyDescent="0.15">
      <c r="A1105" s="20" t="s">
        <v>960</v>
      </c>
      <c r="B1105" s="20" t="s">
        <v>1781</v>
      </c>
      <c r="C1105" s="20">
        <v>37.453000000000003</v>
      </c>
      <c r="D1105" s="20">
        <v>23.465</v>
      </c>
      <c r="E1105" s="20">
        <v>49.878999999999998</v>
      </c>
      <c r="F1105" s="20">
        <v>278.89999999999998</v>
      </c>
      <c r="G1105" s="20">
        <v>25.338000000000001</v>
      </c>
      <c r="H1105" s="20">
        <v>153.9</v>
      </c>
    </row>
    <row r="1106" spans="1:8" x14ac:dyDescent="0.15">
      <c r="A1106" s="20" t="s">
        <v>963</v>
      </c>
      <c r="B1106" s="20" t="s">
        <v>1782</v>
      </c>
      <c r="C1106" s="20">
        <v>37.179000000000002</v>
      </c>
      <c r="D1106" s="20">
        <v>23.206</v>
      </c>
      <c r="E1106" s="20">
        <v>49.844000000000001</v>
      </c>
      <c r="F1106" s="20">
        <v>277.10000000000002</v>
      </c>
      <c r="G1106" s="20">
        <v>25.119</v>
      </c>
      <c r="H1106" s="20">
        <v>154.80000000000001</v>
      </c>
    </row>
    <row r="1107" spans="1:8" x14ac:dyDescent="0.15">
      <c r="A1107" s="20" t="s">
        <v>965</v>
      </c>
      <c r="B1107" s="20" t="s">
        <v>1783</v>
      </c>
      <c r="C1107" s="20" t="s">
        <v>1784</v>
      </c>
      <c r="D1107" s="20">
        <v>23.265000000000001</v>
      </c>
      <c r="E1107" s="20">
        <v>49.904000000000003</v>
      </c>
      <c r="F1107" s="20">
        <v>275.39999999999998</v>
      </c>
      <c r="G1107" s="20">
        <v>25.795000000000002</v>
      </c>
      <c r="H1107" s="20">
        <v>67.8</v>
      </c>
    </row>
    <row r="1108" spans="1:8" x14ac:dyDescent="0.15">
      <c r="A1108" s="20" t="s">
        <v>967</v>
      </c>
      <c r="B1108" s="20" t="s">
        <v>1785</v>
      </c>
      <c r="C1108" s="20">
        <v>37.075000000000003</v>
      </c>
      <c r="D1108" s="20">
        <v>23.376000000000001</v>
      </c>
      <c r="E1108" s="20">
        <v>50.387</v>
      </c>
      <c r="F1108" s="20" t="s">
        <v>1203</v>
      </c>
      <c r="G1108" s="20">
        <v>25.02</v>
      </c>
      <c r="H1108" s="20">
        <v>154.19999999999999</v>
      </c>
    </row>
    <row r="1109" spans="1:8" x14ac:dyDescent="0.15">
      <c r="A1109" s="20" t="s">
        <v>970</v>
      </c>
      <c r="B1109" s="20" t="s">
        <v>1786</v>
      </c>
      <c r="C1109" s="20">
        <v>36.834000000000003</v>
      </c>
      <c r="D1109" s="20">
        <v>22.905000000000001</v>
      </c>
      <c r="E1109" s="20">
        <v>49.55</v>
      </c>
      <c r="F1109" s="20">
        <v>277.10000000000002</v>
      </c>
      <c r="G1109" s="20">
        <v>24.899000000000001</v>
      </c>
      <c r="H1109" s="20">
        <v>156.19999999999999</v>
      </c>
    </row>
    <row r="1110" spans="1:8" x14ac:dyDescent="0.15">
      <c r="A1110" s="20" t="s">
        <v>974</v>
      </c>
      <c r="B1110" s="20" t="s">
        <v>1787</v>
      </c>
      <c r="C1110" s="20" t="s">
        <v>1788</v>
      </c>
      <c r="D1110" s="20">
        <v>23.068999999999999</v>
      </c>
      <c r="E1110" s="20">
        <v>50.292000000000002</v>
      </c>
      <c r="F1110" s="20">
        <v>280.60000000000002</v>
      </c>
      <c r="G1110" s="20">
        <v>25.291</v>
      </c>
      <c r="H1110" s="20">
        <v>75.5</v>
      </c>
    </row>
    <row r="1111" spans="1:8" x14ac:dyDescent="0.15">
      <c r="A1111" s="20" t="s">
        <v>976</v>
      </c>
      <c r="B1111" s="20" t="s">
        <v>1789</v>
      </c>
      <c r="C1111" s="20" t="s">
        <v>1790</v>
      </c>
      <c r="D1111" s="20" t="s">
        <v>1791</v>
      </c>
      <c r="E1111" s="20" t="s">
        <v>1792</v>
      </c>
      <c r="F1111" s="20">
        <v>283.39999999999998</v>
      </c>
      <c r="G1111" s="20" t="s">
        <v>1793</v>
      </c>
      <c r="H1111" s="20">
        <v>156.30000000000001</v>
      </c>
    </row>
    <row r="1112" spans="1:8" x14ac:dyDescent="0.15">
      <c r="A1112" s="20" t="s">
        <v>352</v>
      </c>
    </row>
    <row r="1113" spans="1:8" x14ac:dyDescent="0.15">
      <c r="A1113" s="20" t="s">
        <v>353</v>
      </c>
    </row>
    <row r="1114" spans="1:8" x14ac:dyDescent="0.15">
      <c r="A1114" s="20" t="s">
        <v>354</v>
      </c>
    </row>
    <row r="1115" spans="1:8" x14ac:dyDescent="0.15">
      <c r="A1115" s="20" t="s">
        <v>7</v>
      </c>
    </row>
    <row r="1116" spans="1:8" x14ac:dyDescent="0.15">
      <c r="A1116" s="20" t="s">
        <v>944</v>
      </c>
    </row>
    <row r="1117" spans="1:8" x14ac:dyDescent="0.15">
      <c r="A1117" s="21">
        <v>42848</v>
      </c>
    </row>
    <row r="1118" spans="1:8" x14ac:dyDescent="0.15">
      <c r="A1118" s="20" t="s">
        <v>356</v>
      </c>
    </row>
    <row r="1119" spans="1:8" x14ac:dyDescent="0.15">
      <c r="A1119" s="20" t="s">
        <v>357</v>
      </c>
    </row>
    <row r="1120" spans="1:8" x14ac:dyDescent="0.15">
      <c r="A1120" s="20" t="s">
        <v>358</v>
      </c>
    </row>
    <row r="1121" spans="1:8" x14ac:dyDescent="0.15">
      <c r="A1121" s="20" t="s">
        <v>1794</v>
      </c>
    </row>
    <row r="1122" spans="1:8" x14ac:dyDescent="0.15">
      <c r="A1122" s="20" t="s">
        <v>1795</v>
      </c>
    </row>
    <row r="1123" spans="1:8" x14ac:dyDescent="0.15">
      <c r="A1123" s="20" t="s">
        <v>1796</v>
      </c>
    </row>
    <row r="1124" spans="1:8" x14ac:dyDescent="0.15">
      <c r="B1124" s="20" t="s">
        <v>947</v>
      </c>
      <c r="C1124" s="20" t="s">
        <v>1797</v>
      </c>
    </row>
    <row r="1125" spans="1:8" x14ac:dyDescent="0.15">
      <c r="B1125" s="20" t="s">
        <v>949</v>
      </c>
      <c r="C1125" s="20" t="s">
        <v>950</v>
      </c>
      <c r="D1125" s="20" t="s">
        <v>951</v>
      </c>
      <c r="E1125" s="20" t="s">
        <v>952</v>
      </c>
      <c r="F1125" s="20" t="s">
        <v>953</v>
      </c>
      <c r="G1125" s="20" t="s">
        <v>954</v>
      </c>
      <c r="H1125" s="20" t="s">
        <v>955</v>
      </c>
    </row>
    <row r="1126" spans="1:8" x14ac:dyDescent="0.15">
      <c r="A1126" s="20" t="s">
        <v>956</v>
      </c>
      <c r="B1126" s="20" t="s">
        <v>96</v>
      </c>
      <c r="C1126" s="20">
        <v>35.625</v>
      </c>
      <c r="D1126" s="20">
        <v>22.126999999999999</v>
      </c>
      <c r="E1126" s="20">
        <v>47.713999999999999</v>
      </c>
      <c r="F1126" s="20">
        <v>294.8</v>
      </c>
      <c r="G1126" s="20">
        <v>24.18</v>
      </c>
    </row>
    <row r="1127" spans="1:8" x14ac:dyDescent="0.15">
      <c r="A1127" s="20" t="s">
        <v>957</v>
      </c>
    </row>
    <row r="1128" spans="1:8" x14ac:dyDescent="0.15">
      <c r="A1128" s="20" t="s">
        <v>958</v>
      </c>
      <c r="B1128" s="20" t="s">
        <v>1798</v>
      </c>
      <c r="C1128" s="20">
        <v>37.578000000000003</v>
      </c>
      <c r="D1128" s="20">
        <v>23.437000000000001</v>
      </c>
      <c r="E1128" s="20">
        <v>49.987000000000002</v>
      </c>
      <c r="F1128" s="20">
        <v>280.60000000000002</v>
      </c>
      <c r="G1128" s="20">
        <v>24.634</v>
      </c>
      <c r="H1128" s="20">
        <v>154.5</v>
      </c>
    </row>
    <row r="1129" spans="1:8" x14ac:dyDescent="0.15">
      <c r="A1129" s="20" t="s">
        <v>960</v>
      </c>
      <c r="B1129" s="20" t="s">
        <v>1799</v>
      </c>
      <c r="C1129" s="20">
        <v>35.792000000000002</v>
      </c>
      <c r="D1129" s="20">
        <v>22.239000000000001</v>
      </c>
      <c r="E1129" s="20">
        <v>48.161999999999999</v>
      </c>
      <c r="F1129" s="20">
        <v>280.60000000000002</v>
      </c>
      <c r="G1129" s="20">
        <v>24.263000000000002</v>
      </c>
      <c r="H1129" s="20">
        <v>160.6</v>
      </c>
    </row>
    <row r="1130" spans="1:8" x14ac:dyDescent="0.15">
      <c r="A1130" s="20" t="s">
        <v>963</v>
      </c>
      <c r="B1130" s="20" t="s">
        <v>1800</v>
      </c>
      <c r="C1130" s="20">
        <v>36.005000000000003</v>
      </c>
      <c r="D1130" s="20">
        <v>22.498000000000001</v>
      </c>
      <c r="E1130" s="20">
        <v>49.186999999999998</v>
      </c>
      <c r="F1130" s="20">
        <v>286.10000000000002</v>
      </c>
      <c r="G1130" s="20">
        <v>24.193999999999999</v>
      </c>
      <c r="H1130" s="20">
        <v>158.9</v>
      </c>
    </row>
    <row r="1131" spans="1:8" x14ac:dyDescent="0.15">
      <c r="A1131" s="20" t="s">
        <v>965</v>
      </c>
      <c r="B1131" s="20" t="s">
        <v>1801</v>
      </c>
      <c r="C1131" s="20" t="s">
        <v>1802</v>
      </c>
      <c r="D1131" s="20">
        <v>22.263000000000002</v>
      </c>
      <c r="E1131" s="20">
        <v>48.142000000000003</v>
      </c>
      <c r="F1131" s="20" t="s">
        <v>1095</v>
      </c>
      <c r="G1131" s="20">
        <v>26.423999999999999</v>
      </c>
      <c r="H1131" s="20">
        <v>158.19999999999999</v>
      </c>
    </row>
    <row r="1132" spans="1:8" x14ac:dyDescent="0.15">
      <c r="A1132" s="20" t="s">
        <v>967</v>
      </c>
      <c r="B1132" s="20" t="s">
        <v>1803</v>
      </c>
      <c r="C1132" s="20">
        <v>36.481999999999999</v>
      </c>
      <c r="D1132" s="20">
        <v>22.571000000000002</v>
      </c>
      <c r="E1132" s="20">
        <v>48.179000000000002</v>
      </c>
      <c r="F1132" s="20">
        <v>291.8</v>
      </c>
      <c r="G1132" s="20">
        <v>24.190999999999999</v>
      </c>
      <c r="H1132" s="20">
        <v>159.5</v>
      </c>
    </row>
    <row r="1133" spans="1:8" x14ac:dyDescent="0.15">
      <c r="A1133" s="20" t="s">
        <v>970</v>
      </c>
      <c r="B1133" s="20" t="s">
        <v>1804</v>
      </c>
      <c r="C1133" s="20" t="s">
        <v>1805</v>
      </c>
      <c r="D1133" s="20">
        <v>22.484000000000002</v>
      </c>
      <c r="E1133" s="20">
        <v>47.993000000000002</v>
      </c>
      <c r="F1133" s="20">
        <v>273.60000000000002</v>
      </c>
      <c r="G1133" s="20">
        <v>24.638999999999999</v>
      </c>
      <c r="H1133" s="20">
        <v>71.5</v>
      </c>
    </row>
    <row r="1134" spans="1:8" x14ac:dyDescent="0.15">
      <c r="A1134" s="20" t="s">
        <v>974</v>
      </c>
      <c r="B1134" s="20" t="s">
        <v>1806</v>
      </c>
      <c r="C1134" s="20">
        <v>35.741999999999997</v>
      </c>
      <c r="D1134" s="20">
        <v>22.184000000000001</v>
      </c>
      <c r="E1134" s="20">
        <v>48.984999999999999</v>
      </c>
      <c r="F1134" s="20">
        <v>271.10000000000002</v>
      </c>
      <c r="G1134" s="20">
        <v>24.899000000000001</v>
      </c>
      <c r="H1134" s="20">
        <v>159</v>
      </c>
    </row>
    <row r="1135" spans="1:8" x14ac:dyDescent="0.15">
      <c r="A1135" s="20" t="s">
        <v>976</v>
      </c>
      <c r="B1135" s="20" t="s">
        <v>1807</v>
      </c>
      <c r="C1135" s="20">
        <v>35.792000000000002</v>
      </c>
      <c r="D1135" s="20">
        <v>22.356000000000002</v>
      </c>
      <c r="E1135" s="20">
        <v>47.874000000000002</v>
      </c>
      <c r="F1135" s="20">
        <v>293.8</v>
      </c>
      <c r="G1135" s="20" t="s">
        <v>1808</v>
      </c>
      <c r="H1135" s="20">
        <v>160.9</v>
      </c>
    </row>
    <row r="1136" spans="1:8" x14ac:dyDescent="0.15">
      <c r="A1136" s="20" t="s">
        <v>978</v>
      </c>
      <c r="B1136" s="20" t="s">
        <v>1809</v>
      </c>
      <c r="C1136" s="20">
        <v>35.822000000000003</v>
      </c>
      <c r="D1136" s="20">
        <v>22.236000000000001</v>
      </c>
      <c r="E1136" s="20" t="s">
        <v>1810</v>
      </c>
      <c r="F1136" s="20" t="s">
        <v>1095</v>
      </c>
      <c r="G1136" s="20">
        <v>24.199000000000002</v>
      </c>
      <c r="H1136" s="20">
        <v>161.19999999999999</v>
      </c>
    </row>
    <row r="1137" spans="1:8" x14ac:dyDescent="0.15">
      <c r="A1137" s="20" t="s">
        <v>981</v>
      </c>
      <c r="B1137" s="20" t="s">
        <v>1811</v>
      </c>
      <c r="C1137" s="20">
        <v>36.122</v>
      </c>
      <c r="D1137" s="20">
        <v>22.542000000000002</v>
      </c>
      <c r="E1137" s="20">
        <v>49.258000000000003</v>
      </c>
      <c r="F1137" s="20">
        <v>291.8</v>
      </c>
      <c r="G1137" s="20">
        <v>24.347999999999999</v>
      </c>
      <c r="H1137" s="20">
        <v>158.4</v>
      </c>
    </row>
    <row r="1138" spans="1:8" x14ac:dyDescent="0.15">
      <c r="A1138" s="20" t="s">
        <v>983</v>
      </c>
      <c r="B1138" s="20" t="s">
        <v>1812</v>
      </c>
      <c r="C1138" s="20">
        <v>35.874000000000002</v>
      </c>
      <c r="D1138" s="20">
        <v>23.361999999999998</v>
      </c>
      <c r="E1138" s="20">
        <v>48.743000000000002</v>
      </c>
      <c r="F1138" s="20">
        <v>293.8</v>
      </c>
      <c r="G1138" s="20">
        <v>24.303999999999998</v>
      </c>
      <c r="H1138" s="20">
        <v>158.4</v>
      </c>
    </row>
    <row r="1139" spans="1:8" x14ac:dyDescent="0.15">
      <c r="A1139" s="20" t="s">
        <v>1004</v>
      </c>
      <c r="B1139" s="20" t="s">
        <v>1813</v>
      </c>
      <c r="C1139" s="20">
        <v>35.683999999999997</v>
      </c>
      <c r="D1139" s="20" t="s">
        <v>1814</v>
      </c>
      <c r="E1139" s="20">
        <v>48.006999999999998</v>
      </c>
      <c r="F1139" s="20" t="s">
        <v>1095</v>
      </c>
      <c r="G1139" s="20">
        <v>24.283000000000001</v>
      </c>
      <c r="H1139" s="20">
        <v>161.1</v>
      </c>
    </row>
    <row r="1140" spans="1:8" x14ac:dyDescent="0.15">
      <c r="A1140" s="20" t="s">
        <v>352</v>
      </c>
    </row>
    <row r="1141" spans="1:8" x14ac:dyDescent="0.15">
      <c r="A1141" s="20" t="s">
        <v>353</v>
      </c>
    </row>
    <row r="1142" spans="1:8" x14ac:dyDescent="0.15">
      <c r="A1142" s="20" t="s">
        <v>354</v>
      </c>
    </row>
    <row r="1143" spans="1:8" x14ac:dyDescent="0.15">
      <c r="A1143" s="20" t="s">
        <v>7</v>
      </c>
    </row>
    <row r="1144" spans="1:8" x14ac:dyDescent="0.15">
      <c r="A1144" s="20" t="s">
        <v>944</v>
      </c>
    </row>
    <row r="1145" spans="1:8" x14ac:dyDescent="0.15">
      <c r="A1145" s="21">
        <v>42848</v>
      </c>
    </row>
    <row r="1146" spans="1:8" x14ac:dyDescent="0.15">
      <c r="A1146" s="20" t="s">
        <v>356</v>
      </c>
    </row>
    <row r="1147" spans="1:8" x14ac:dyDescent="0.15">
      <c r="A1147" s="20" t="s">
        <v>357</v>
      </c>
    </row>
    <row r="1148" spans="1:8" x14ac:dyDescent="0.15">
      <c r="A1148" s="20" t="s">
        <v>358</v>
      </c>
    </row>
    <row r="1149" spans="1:8" x14ac:dyDescent="0.15">
      <c r="A1149" s="20" t="s">
        <v>1815</v>
      </c>
    </row>
    <row r="1150" spans="1:8" x14ac:dyDescent="0.15">
      <c r="A1150" s="20" t="s">
        <v>1816</v>
      </c>
    </row>
    <row r="1151" spans="1:8" x14ac:dyDescent="0.15">
      <c r="A1151" s="20" t="s">
        <v>1817</v>
      </c>
    </row>
    <row r="1152" spans="1:8" x14ac:dyDescent="0.15">
      <c r="B1152" s="20" t="s">
        <v>947</v>
      </c>
      <c r="C1152" s="20" t="s">
        <v>1818</v>
      </c>
    </row>
    <row r="1153" spans="1:8" x14ac:dyDescent="0.15">
      <c r="B1153" s="20" t="s">
        <v>949</v>
      </c>
      <c r="C1153" s="20" t="s">
        <v>950</v>
      </c>
      <c r="D1153" s="20" t="s">
        <v>951</v>
      </c>
      <c r="E1153" s="20" t="s">
        <v>952</v>
      </c>
      <c r="F1153" s="20" t="s">
        <v>953</v>
      </c>
      <c r="G1153" s="20" t="s">
        <v>954</v>
      </c>
      <c r="H1153" s="20" t="s">
        <v>955</v>
      </c>
    </row>
    <row r="1154" spans="1:8" x14ac:dyDescent="0.15">
      <c r="A1154" s="20" t="s">
        <v>956</v>
      </c>
      <c r="B1154" s="20" t="s">
        <v>120</v>
      </c>
      <c r="C1154" s="20">
        <v>36.28</v>
      </c>
      <c r="D1154" s="20">
        <v>22.254999999999999</v>
      </c>
      <c r="E1154" s="20">
        <v>47.896000000000001</v>
      </c>
      <c r="F1154" s="20">
        <v>292.8</v>
      </c>
      <c r="G1154" s="20">
        <v>24.222999999999999</v>
      </c>
    </row>
    <row r="1155" spans="1:8" x14ac:dyDescent="0.15">
      <c r="A1155" s="20" t="s">
        <v>957</v>
      </c>
    </row>
    <row r="1156" spans="1:8" x14ac:dyDescent="0.15">
      <c r="A1156" s="20" t="s">
        <v>958</v>
      </c>
      <c r="B1156" s="20" t="s">
        <v>1819</v>
      </c>
      <c r="C1156" s="20">
        <v>37.034999999999997</v>
      </c>
      <c r="D1156" s="20">
        <v>22.888999999999999</v>
      </c>
      <c r="E1156" s="20">
        <v>48.598999999999997</v>
      </c>
      <c r="F1156" s="20">
        <v>291.8</v>
      </c>
      <c r="G1156" s="20">
        <v>24.4</v>
      </c>
      <c r="H1156" s="20">
        <v>157.69999999999999</v>
      </c>
    </row>
    <row r="1157" spans="1:8" x14ac:dyDescent="0.15">
      <c r="A1157" s="20" t="s">
        <v>960</v>
      </c>
      <c r="B1157" s="20" t="s">
        <v>1820</v>
      </c>
      <c r="C1157" s="20">
        <v>36.51</v>
      </c>
      <c r="D1157" s="20">
        <v>22.33</v>
      </c>
      <c r="E1157" s="20">
        <v>48.058</v>
      </c>
      <c r="F1157" s="20">
        <v>290.89999999999998</v>
      </c>
      <c r="G1157" s="20">
        <v>24.295999999999999</v>
      </c>
      <c r="H1157" s="20">
        <v>159.69999999999999</v>
      </c>
    </row>
    <row r="1158" spans="1:8" x14ac:dyDescent="0.15">
      <c r="A1158" s="20" t="s">
        <v>963</v>
      </c>
      <c r="B1158" s="20" t="s">
        <v>1821</v>
      </c>
      <c r="C1158" s="20">
        <v>36.542000000000002</v>
      </c>
      <c r="D1158" s="20">
        <v>22.388000000000002</v>
      </c>
      <c r="E1158" s="20">
        <v>48.113</v>
      </c>
      <c r="F1158" s="20" t="s">
        <v>1220</v>
      </c>
      <c r="G1158" s="20">
        <v>24.347000000000001</v>
      </c>
      <c r="H1158" s="20">
        <v>159.5</v>
      </c>
    </row>
    <row r="1159" spans="1:8" x14ac:dyDescent="0.15">
      <c r="A1159" s="20" t="s">
        <v>965</v>
      </c>
      <c r="B1159" s="20" t="s">
        <v>1822</v>
      </c>
      <c r="C1159" s="20" t="s">
        <v>1823</v>
      </c>
      <c r="D1159" s="20" t="s">
        <v>1824</v>
      </c>
      <c r="E1159" s="20" t="s">
        <v>1825</v>
      </c>
      <c r="F1159" s="20">
        <v>287.10000000000002</v>
      </c>
      <c r="G1159" s="20">
        <v>24.378</v>
      </c>
      <c r="H1159" s="20">
        <v>160.19999999999999</v>
      </c>
    </row>
    <row r="1160" spans="1:8" x14ac:dyDescent="0.15">
      <c r="A1160" s="20" t="s">
        <v>967</v>
      </c>
      <c r="B1160" s="20" t="s">
        <v>1826</v>
      </c>
      <c r="C1160" s="20" t="s">
        <v>1827</v>
      </c>
      <c r="D1160" s="20">
        <v>23.491</v>
      </c>
      <c r="E1160" s="20">
        <v>49.295999999999999</v>
      </c>
      <c r="F1160" s="20">
        <v>291.8</v>
      </c>
      <c r="G1160" s="20">
        <v>24.347000000000001</v>
      </c>
      <c r="H1160" s="20">
        <v>51.3</v>
      </c>
    </row>
    <row r="1161" spans="1:8" x14ac:dyDescent="0.15">
      <c r="A1161" s="20" t="s">
        <v>970</v>
      </c>
      <c r="B1161" s="20" t="s">
        <v>1828</v>
      </c>
      <c r="C1161" s="20">
        <v>37.002000000000002</v>
      </c>
      <c r="D1161" s="20">
        <v>24.545000000000002</v>
      </c>
      <c r="E1161" s="20">
        <v>48.289000000000001</v>
      </c>
      <c r="F1161" s="20">
        <v>291.8</v>
      </c>
      <c r="G1161" s="20">
        <v>24.224</v>
      </c>
      <c r="H1161" s="20">
        <v>156.30000000000001</v>
      </c>
    </row>
    <row r="1162" spans="1:8" x14ac:dyDescent="0.15">
      <c r="A1162" s="20" t="s">
        <v>974</v>
      </c>
      <c r="B1162" s="20" t="s">
        <v>1829</v>
      </c>
      <c r="C1162" s="20">
        <v>36.337000000000003</v>
      </c>
      <c r="D1162" s="20">
        <v>22.841999999999999</v>
      </c>
      <c r="E1162" s="20">
        <v>48.459000000000003</v>
      </c>
      <c r="F1162" s="20" t="s">
        <v>1220</v>
      </c>
      <c r="G1162" s="20">
        <v>24.297000000000001</v>
      </c>
      <c r="H1162" s="20">
        <v>158.80000000000001</v>
      </c>
    </row>
    <row r="1163" spans="1:8" x14ac:dyDescent="0.15">
      <c r="A1163" s="20" t="s">
        <v>976</v>
      </c>
      <c r="B1163" s="20" t="s">
        <v>1830</v>
      </c>
      <c r="C1163" s="20">
        <v>36.566000000000003</v>
      </c>
      <c r="D1163" s="20">
        <v>22.922000000000001</v>
      </c>
      <c r="E1163" s="20">
        <v>48.756</v>
      </c>
      <c r="F1163" s="20" t="s">
        <v>1220</v>
      </c>
      <c r="G1163" s="20">
        <v>24.268000000000001</v>
      </c>
      <c r="H1163" s="20">
        <v>158.1</v>
      </c>
    </row>
    <row r="1164" spans="1:8" x14ac:dyDescent="0.15">
      <c r="A1164" s="20" t="s">
        <v>978</v>
      </c>
      <c r="B1164" s="20" t="s">
        <v>1831</v>
      </c>
      <c r="C1164" s="20">
        <v>36.67</v>
      </c>
      <c r="D1164" s="20">
        <v>22.516999999999999</v>
      </c>
      <c r="E1164" s="20">
        <v>48.91</v>
      </c>
      <c r="F1164" s="20" t="s">
        <v>1220</v>
      </c>
      <c r="G1164" s="20" t="s">
        <v>1832</v>
      </c>
      <c r="H1164" s="20">
        <v>158.4</v>
      </c>
    </row>
    <row r="1165" spans="1:8" x14ac:dyDescent="0.15">
      <c r="A1165" s="20" t="s">
        <v>352</v>
      </c>
    </row>
    <row r="1166" spans="1:8" x14ac:dyDescent="0.15">
      <c r="A1166" s="20" t="s">
        <v>353</v>
      </c>
    </row>
    <row r="1167" spans="1:8" x14ac:dyDescent="0.15">
      <c r="A1167" s="20" t="s">
        <v>354</v>
      </c>
    </row>
    <row r="1168" spans="1:8" x14ac:dyDescent="0.15">
      <c r="A1168" s="20" t="s">
        <v>7</v>
      </c>
    </row>
    <row r="1169" spans="1:8" x14ac:dyDescent="0.15">
      <c r="A1169" s="20" t="s">
        <v>944</v>
      </c>
    </row>
    <row r="1170" spans="1:8" x14ac:dyDescent="0.15">
      <c r="A1170" s="21">
        <v>42848</v>
      </c>
    </row>
    <row r="1171" spans="1:8" x14ac:dyDescent="0.15">
      <c r="A1171" s="20" t="s">
        <v>356</v>
      </c>
    </row>
    <row r="1172" spans="1:8" x14ac:dyDescent="0.15">
      <c r="A1172" s="20" t="s">
        <v>357</v>
      </c>
    </row>
    <row r="1173" spans="1:8" x14ac:dyDescent="0.15">
      <c r="A1173" s="20" t="s">
        <v>358</v>
      </c>
    </row>
    <row r="1174" spans="1:8" x14ac:dyDescent="0.15">
      <c r="A1174" s="20" t="s">
        <v>1833</v>
      </c>
    </row>
    <row r="1175" spans="1:8" x14ac:dyDescent="0.15">
      <c r="A1175" s="20" t="s">
        <v>1834</v>
      </c>
    </row>
    <row r="1176" spans="1:8" x14ac:dyDescent="0.15">
      <c r="A1176" s="20" t="s">
        <v>1835</v>
      </c>
    </row>
    <row r="1177" spans="1:8" x14ac:dyDescent="0.15">
      <c r="B1177" s="20" t="s">
        <v>947</v>
      </c>
      <c r="C1177" s="20" t="s">
        <v>1836</v>
      </c>
    </row>
    <row r="1178" spans="1:8" x14ac:dyDescent="0.15">
      <c r="B1178" s="20" t="s">
        <v>949</v>
      </c>
      <c r="C1178" s="20" t="s">
        <v>950</v>
      </c>
      <c r="D1178" s="20" t="s">
        <v>951</v>
      </c>
      <c r="E1178" s="20" t="s">
        <v>952</v>
      </c>
      <c r="F1178" s="20" t="s">
        <v>953</v>
      </c>
      <c r="G1178" s="20" t="s">
        <v>954</v>
      </c>
      <c r="H1178" s="20" t="s">
        <v>955</v>
      </c>
    </row>
    <row r="1179" spans="1:8" x14ac:dyDescent="0.15">
      <c r="A1179" s="20" t="s">
        <v>956</v>
      </c>
      <c r="B1179" s="20" t="s">
        <v>145</v>
      </c>
      <c r="C1179" s="20">
        <v>36.200000000000003</v>
      </c>
      <c r="D1179" s="20">
        <v>22.832000000000001</v>
      </c>
      <c r="E1179" s="20">
        <v>48.252000000000002</v>
      </c>
      <c r="F1179" s="20">
        <v>300.8</v>
      </c>
      <c r="G1179" s="20">
        <v>24.161999999999999</v>
      </c>
    </row>
    <row r="1180" spans="1:8" x14ac:dyDescent="0.15">
      <c r="A1180" s="20" t="s">
        <v>957</v>
      </c>
    </row>
    <row r="1181" spans="1:8" x14ac:dyDescent="0.15">
      <c r="A1181" s="20" t="s">
        <v>958</v>
      </c>
      <c r="B1181" s="20" t="s">
        <v>1837</v>
      </c>
      <c r="C1181" s="20">
        <v>38.646999999999998</v>
      </c>
      <c r="D1181" s="20">
        <v>23.702000000000002</v>
      </c>
      <c r="E1181" s="20">
        <v>49.543999999999997</v>
      </c>
      <c r="F1181" s="20">
        <v>274.5</v>
      </c>
      <c r="G1181" s="20">
        <v>26.135000000000002</v>
      </c>
      <c r="H1181" s="20">
        <v>151.80000000000001</v>
      </c>
    </row>
    <row r="1182" spans="1:8" x14ac:dyDescent="0.15">
      <c r="A1182" s="20" t="s">
        <v>960</v>
      </c>
      <c r="B1182" s="20" t="s">
        <v>1838</v>
      </c>
      <c r="C1182" s="20">
        <v>37.451000000000001</v>
      </c>
      <c r="D1182" s="20">
        <v>23.19</v>
      </c>
      <c r="E1182" s="20">
        <v>49.404000000000003</v>
      </c>
      <c r="F1182" s="20">
        <v>299.8</v>
      </c>
      <c r="G1182" s="20">
        <v>24.684000000000001</v>
      </c>
      <c r="H1182" s="20">
        <v>155.5</v>
      </c>
    </row>
    <row r="1183" spans="1:8" x14ac:dyDescent="0.15">
      <c r="A1183" s="20" t="s">
        <v>963</v>
      </c>
      <c r="B1183" s="20" t="s">
        <v>1839</v>
      </c>
      <c r="C1183" s="20" t="s">
        <v>1840</v>
      </c>
      <c r="D1183" s="20">
        <v>24.456</v>
      </c>
      <c r="E1183" s="20">
        <v>50.034999999999997</v>
      </c>
      <c r="F1183" s="20">
        <v>297.8</v>
      </c>
      <c r="G1183" s="20">
        <v>24.937999999999999</v>
      </c>
      <c r="H1183" s="20">
        <v>46.8</v>
      </c>
    </row>
    <row r="1184" spans="1:8" x14ac:dyDescent="0.15">
      <c r="A1184" s="20" t="s">
        <v>965</v>
      </c>
      <c r="B1184" s="20" t="s">
        <v>1216</v>
      </c>
      <c r="C1184" s="20">
        <v>37.003</v>
      </c>
      <c r="D1184" s="20">
        <v>23</v>
      </c>
      <c r="E1184" s="20">
        <v>48.715000000000003</v>
      </c>
      <c r="F1184" s="20">
        <v>299.8</v>
      </c>
      <c r="G1184" s="20">
        <v>24.582000000000001</v>
      </c>
      <c r="H1184" s="20">
        <v>157.19999999999999</v>
      </c>
    </row>
    <row r="1185" spans="1:8" x14ac:dyDescent="0.15">
      <c r="A1185" s="20" t="s">
        <v>967</v>
      </c>
      <c r="B1185" s="20" t="s">
        <v>1841</v>
      </c>
      <c r="C1185" s="20">
        <v>36.701999999999998</v>
      </c>
      <c r="D1185" s="20" t="s">
        <v>1842</v>
      </c>
      <c r="E1185" s="20">
        <v>48.359000000000002</v>
      </c>
      <c r="F1185" s="20">
        <v>280.60000000000002</v>
      </c>
      <c r="G1185" s="20">
        <v>24.690999999999999</v>
      </c>
      <c r="H1185" s="20">
        <v>158.1</v>
      </c>
    </row>
    <row r="1186" spans="1:8" x14ac:dyDescent="0.15">
      <c r="A1186" s="20" t="s">
        <v>970</v>
      </c>
      <c r="B1186" s="20" t="s">
        <v>1843</v>
      </c>
      <c r="C1186" s="20" t="s">
        <v>1844</v>
      </c>
      <c r="D1186" s="20">
        <v>23.317</v>
      </c>
      <c r="E1186" s="20">
        <v>49.015000000000001</v>
      </c>
      <c r="F1186" s="20">
        <v>291.8</v>
      </c>
      <c r="G1186" s="20" t="s">
        <v>1845</v>
      </c>
      <c r="H1186" s="20">
        <v>84.6</v>
      </c>
    </row>
    <row r="1187" spans="1:8" x14ac:dyDescent="0.15">
      <c r="A1187" s="20" t="s">
        <v>974</v>
      </c>
      <c r="B1187" s="20" t="s">
        <v>1846</v>
      </c>
      <c r="C1187" s="20" t="s">
        <v>1847</v>
      </c>
      <c r="D1187" s="20">
        <v>22.835000000000001</v>
      </c>
      <c r="E1187" s="20" t="s">
        <v>1848</v>
      </c>
      <c r="F1187" s="20" t="s">
        <v>1849</v>
      </c>
      <c r="G1187" s="20">
        <v>24.414000000000001</v>
      </c>
      <c r="H1187" s="20">
        <v>159.1</v>
      </c>
    </row>
    <row r="1188" spans="1:8" x14ac:dyDescent="0.15">
      <c r="A1188" s="20" t="s">
        <v>352</v>
      </c>
    </row>
    <row r="1189" spans="1:8" x14ac:dyDescent="0.15">
      <c r="A1189" s="20" t="s">
        <v>353</v>
      </c>
    </row>
    <row r="1190" spans="1:8" x14ac:dyDescent="0.15">
      <c r="A1190" s="20" t="s">
        <v>354</v>
      </c>
    </row>
    <row r="1191" spans="1:8" x14ac:dyDescent="0.15">
      <c r="A1191" s="20" t="s">
        <v>7</v>
      </c>
    </row>
    <row r="1192" spans="1:8" x14ac:dyDescent="0.15">
      <c r="A1192" s="20" t="s">
        <v>944</v>
      </c>
    </row>
    <row r="1193" spans="1:8" x14ac:dyDescent="0.15">
      <c r="A1193" s="21">
        <v>42848</v>
      </c>
    </row>
    <row r="1194" spans="1:8" x14ac:dyDescent="0.15">
      <c r="A1194" s="20" t="s">
        <v>356</v>
      </c>
    </row>
    <row r="1195" spans="1:8" x14ac:dyDescent="0.15">
      <c r="A1195" s="20" t="s">
        <v>357</v>
      </c>
    </row>
    <row r="1196" spans="1:8" x14ac:dyDescent="0.15">
      <c r="A1196" s="20" t="s">
        <v>358</v>
      </c>
    </row>
    <row r="1197" spans="1:8" x14ac:dyDescent="0.15">
      <c r="A1197" s="20" t="s">
        <v>1850</v>
      </c>
    </row>
    <row r="1198" spans="1:8" x14ac:dyDescent="0.15">
      <c r="A1198" s="20" t="s">
        <v>1851</v>
      </c>
    </row>
    <row r="1199" spans="1:8" x14ac:dyDescent="0.15">
      <c r="A1199" s="20" t="s">
        <v>1852</v>
      </c>
    </row>
    <row r="1200" spans="1:8" x14ac:dyDescent="0.15">
      <c r="B1200" s="20" t="s">
        <v>947</v>
      </c>
      <c r="C1200" s="20" t="s">
        <v>1853</v>
      </c>
    </row>
    <row r="1201" spans="1:8" x14ac:dyDescent="0.15">
      <c r="B1201" s="20" t="s">
        <v>949</v>
      </c>
      <c r="C1201" s="20" t="s">
        <v>950</v>
      </c>
      <c r="D1201" s="20" t="s">
        <v>951</v>
      </c>
      <c r="E1201" s="20" t="s">
        <v>952</v>
      </c>
      <c r="F1201" s="20" t="s">
        <v>953</v>
      </c>
      <c r="G1201" s="20" t="s">
        <v>954</v>
      </c>
      <c r="H1201" s="20" t="s">
        <v>955</v>
      </c>
    </row>
    <row r="1202" spans="1:8" x14ac:dyDescent="0.15">
      <c r="A1202" s="20" t="s">
        <v>956</v>
      </c>
      <c r="B1202" s="20" t="s">
        <v>115</v>
      </c>
      <c r="C1202" s="20">
        <v>35.707000000000001</v>
      </c>
      <c r="D1202" s="20">
        <v>22.204999999999998</v>
      </c>
      <c r="E1202" s="20">
        <v>48.03</v>
      </c>
      <c r="F1202" s="20">
        <v>291.8</v>
      </c>
      <c r="G1202" s="20">
        <v>24.093</v>
      </c>
    </row>
    <row r="1203" spans="1:8" x14ac:dyDescent="0.15">
      <c r="A1203" s="20" t="s">
        <v>957</v>
      </c>
    </row>
    <row r="1204" spans="1:8" x14ac:dyDescent="0.15">
      <c r="A1204" s="20" t="s">
        <v>958</v>
      </c>
      <c r="B1204" s="20" t="s">
        <v>1854</v>
      </c>
      <c r="C1204" s="20">
        <v>37.479999999999997</v>
      </c>
      <c r="D1204" s="20">
        <v>22.699000000000002</v>
      </c>
      <c r="E1204" s="20">
        <v>49.917000000000002</v>
      </c>
      <c r="F1204" s="20">
        <v>288.89999999999998</v>
      </c>
      <c r="G1204" s="20">
        <v>24.396999999999998</v>
      </c>
      <c r="H1204" s="20">
        <v>155.80000000000001</v>
      </c>
    </row>
    <row r="1205" spans="1:8" x14ac:dyDescent="0.15">
      <c r="A1205" s="20" t="s">
        <v>960</v>
      </c>
      <c r="B1205" s="20" t="s">
        <v>1855</v>
      </c>
      <c r="C1205" s="20">
        <v>36.325000000000003</v>
      </c>
      <c r="D1205" s="20">
        <v>23.552</v>
      </c>
      <c r="E1205" s="20">
        <v>48.73</v>
      </c>
      <c r="F1205" s="20">
        <v>288.89999999999998</v>
      </c>
      <c r="G1205" s="20">
        <v>24.126000000000001</v>
      </c>
      <c r="H1205" s="20">
        <v>157.9</v>
      </c>
    </row>
    <row r="1206" spans="1:8" x14ac:dyDescent="0.15">
      <c r="A1206" s="20" t="s">
        <v>963</v>
      </c>
      <c r="B1206" s="20" t="s">
        <v>1856</v>
      </c>
      <c r="C1206" s="20">
        <v>35.917999999999999</v>
      </c>
      <c r="D1206" s="20" t="s">
        <v>1857</v>
      </c>
      <c r="E1206" s="20">
        <v>48.765000000000001</v>
      </c>
      <c r="F1206" s="20">
        <v>288</v>
      </c>
      <c r="G1206" s="20">
        <v>24.59</v>
      </c>
      <c r="H1206" s="20">
        <v>159.4</v>
      </c>
    </row>
    <row r="1207" spans="1:8" x14ac:dyDescent="0.15">
      <c r="A1207" s="20" t="s">
        <v>965</v>
      </c>
      <c r="B1207" s="20" t="s">
        <v>1858</v>
      </c>
      <c r="C1207" s="20" t="s">
        <v>1859</v>
      </c>
      <c r="D1207" s="20">
        <v>23.175999999999998</v>
      </c>
      <c r="E1207" s="20">
        <v>49.856000000000002</v>
      </c>
      <c r="F1207" s="20">
        <v>283.39999999999998</v>
      </c>
      <c r="G1207" s="20">
        <v>24.986999999999998</v>
      </c>
      <c r="H1207" s="20">
        <v>60.5</v>
      </c>
    </row>
    <row r="1208" spans="1:8" x14ac:dyDescent="0.15">
      <c r="A1208" s="20" t="s">
        <v>967</v>
      </c>
      <c r="B1208" s="20" t="s">
        <v>1860</v>
      </c>
      <c r="C1208" s="20">
        <v>36.351999999999997</v>
      </c>
      <c r="D1208" s="20">
        <v>22.623999999999999</v>
      </c>
      <c r="E1208" s="20">
        <v>48.411999999999999</v>
      </c>
      <c r="F1208" s="20">
        <v>288</v>
      </c>
      <c r="G1208" s="20">
        <v>24.286000000000001</v>
      </c>
      <c r="H1208" s="20">
        <v>159.1</v>
      </c>
    </row>
    <row r="1209" spans="1:8" x14ac:dyDescent="0.15">
      <c r="A1209" s="20" t="s">
        <v>970</v>
      </c>
      <c r="B1209" s="20" t="s">
        <v>1861</v>
      </c>
      <c r="C1209" s="20">
        <v>36.137999999999998</v>
      </c>
      <c r="D1209" s="20">
        <v>22.451000000000001</v>
      </c>
      <c r="E1209" s="20">
        <v>48.207000000000001</v>
      </c>
      <c r="F1209" s="20">
        <v>288.89999999999998</v>
      </c>
      <c r="G1209" s="20">
        <v>24.154</v>
      </c>
      <c r="H1209" s="20">
        <v>160</v>
      </c>
    </row>
    <row r="1210" spans="1:8" x14ac:dyDescent="0.15">
      <c r="A1210" s="20" t="s">
        <v>974</v>
      </c>
      <c r="B1210" s="20" t="s">
        <v>1862</v>
      </c>
      <c r="C1210" s="20">
        <v>36.49</v>
      </c>
      <c r="D1210" s="20">
        <v>22.381</v>
      </c>
      <c r="E1210" s="20">
        <v>48.301000000000002</v>
      </c>
      <c r="F1210" s="20">
        <v>289.89999999999998</v>
      </c>
      <c r="G1210" s="20">
        <v>24.213000000000001</v>
      </c>
      <c r="H1210" s="20">
        <v>159.5</v>
      </c>
    </row>
    <row r="1211" spans="1:8" x14ac:dyDescent="0.15">
      <c r="A1211" s="20" t="s">
        <v>976</v>
      </c>
      <c r="B1211" s="20" t="s">
        <v>1217</v>
      </c>
      <c r="C1211" s="20">
        <v>36.167000000000002</v>
      </c>
      <c r="D1211" s="20">
        <v>22.457999999999998</v>
      </c>
      <c r="E1211" s="20">
        <v>48.42</v>
      </c>
      <c r="F1211" s="20">
        <v>288.89999999999998</v>
      </c>
      <c r="G1211" s="20">
        <v>24.178000000000001</v>
      </c>
      <c r="H1211" s="20">
        <v>159.69999999999999</v>
      </c>
    </row>
    <row r="1212" spans="1:8" x14ac:dyDescent="0.15">
      <c r="A1212" s="20" t="s">
        <v>978</v>
      </c>
      <c r="B1212" s="20" t="s">
        <v>1863</v>
      </c>
      <c r="C1212" s="20">
        <v>35.841999999999999</v>
      </c>
      <c r="D1212" s="20">
        <v>22.253</v>
      </c>
      <c r="E1212" s="20" t="s">
        <v>1864</v>
      </c>
      <c r="F1212" s="20">
        <v>290.89999999999998</v>
      </c>
      <c r="G1212" s="20">
        <v>24.324000000000002</v>
      </c>
      <c r="H1212" s="20">
        <v>160.6</v>
      </c>
    </row>
    <row r="1213" spans="1:8" x14ac:dyDescent="0.15">
      <c r="A1213" s="20" t="s">
        <v>981</v>
      </c>
      <c r="B1213" s="20" t="s">
        <v>1865</v>
      </c>
      <c r="C1213" s="20">
        <v>36.204999999999998</v>
      </c>
      <c r="D1213" s="20">
        <v>22.379000000000001</v>
      </c>
      <c r="E1213" s="20">
        <v>48.37</v>
      </c>
      <c r="F1213" s="20" t="s">
        <v>1118</v>
      </c>
      <c r="G1213" s="20" t="s">
        <v>1866</v>
      </c>
      <c r="H1213" s="20">
        <v>159.9</v>
      </c>
    </row>
    <row r="1214" spans="1:8" x14ac:dyDescent="0.15">
      <c r="A1214" s="20" t="s">
        <v>983</v>
      </c>
      <c r="B1214" s="20" t="s">
        <v>1867</v>
      </c>
      <c r="C1214" s="20" t="s">
        <v>1868</v>
      </c>
      <c r="D1214" s="20">
        <v>22.245999999999999</v>
      </c>
      <c r="E1214" s="20">
        <v>48.058</v>
      </c>
      <c r="F1214" s="20">
        <v>289.89999999999998</v>
      </c>
      <c r="G1214" s="20">
        <v>24.54</v>
      </c>
      <c r="H1214" s="20">
        <v>160.5</v>
      </c>
    </row>
    <row r="1215" spans="1:8" x14ac:dyDescent="0.15">
      <c r="A1215" s="20" t="s">
        <v>352</v>
      </c>
    </row>
    <row r="1216" spans="1:8" x14ac:dyDescent="0.15">
      <c r="A1216" s="20" t="s">
        <v>353</v>
      </c>
    </row>
    <row r="1217" spans="1:8" x14ac:dyDescent="0.15">
      <c r="A1217" s="20" t="s">
        <v>354</v>
      </c>
    </row>
    <row r="1218" spans="1:8" x14ac:dyDescent="0.15">
      <c r="A1218" s="20" t="s">
        <v>7</v>
      </c>
    </row>
    <row r="1219" spans="1:8" x14ac:dyDescent="0.15">
      <c r="A1219" s="20" t="s">
        <v>944</v>
      </c>
    </row>
    <row r="1220" spans="1:8" x14ac:dyDescent="0.15">
      <c r="A1220" s="21">
        <v>42848</v>
      </c>
    </row>
    <row r="1221" spans="1:8" x14ac:dyDescent="0.15">
      <c r="A1221" s="20" t="s">
        <v>356</v>
      </c>
    </row>
    <row r="1222" spans="1:8" x14ac:dyDescent="0.15">
      <c r="A1222" s="20" t="s">
        <v>357</v>
      </c>
    </row>
    <row r="1223" spans="1:8" x14ac:dyDescent="0.15">
      <c r="A1223" s="20" t="s">
        <v>358</v>
      </c>
    </row>
    <row r="1224" spans="1:8" x14ac:dyDescent="0.15">
      <c r="A1224" s="20" t="s">
        <v>1869</v>
      </c>
    </row>
    <row r="1225" spans="1:8" x14ac:dyDescent="0.15">
      <c r="A1225" s="20" t="s">
        <v>1870</v>
      </c>
    </row>
    <row r="1226" spans="1:8" x14ac:dyDescent="0.15">
      <c r="A1226" s="20" t="s">
        <v>1871</v>
      </c>
    </row>
    <row r="1227" spans="1:8" x14ac:dyDescent="0.15">
      <c r="B1227" s="20" t="s">
        <v>947</v>
      </c>
      <c r="C1227" s="20" t="s">
        <v>1872</v>
      </c>
    </row>
    <row r="1228" spans="1:8" x14ac:dyDescent="0.15">
      <c r="B1228" s="20" t="s">
        <v>949</v>
      </c>
      <c r="C1228" s="20" t="s">
        <v>950</v>
      </c>
      <c r="D1228" s="20" t="s">
        <v>951</v>
      </c>
      <c r="E1228" s="20" t="s">
        <v>952</v>
      </c>
      <c r="F1228" s="20" t="s">
        <v>953</v>
      </c>
      <c r="G1228" s="20" t="s">
        <v>954</v>
      </c>
      <c r="H1228" s="20" t="s">
        <v>955</v>
      </c>
    </row>
    <row r="1229" spans="1:8" x14ac:dyDescent="0.15">
      <c r="A1229" s="20" t="s">
        <v>956</v>
      </c>
      <c r="B1229" s="20" t="s">
        <v>47</v>
      </c>
      <c r="C1229" s="20">
        <v>35.616</v>
      </c>
      <c r="D1229" s="20">
        <v>21.532</v>
      </c>
      <c r="E1229" s="20">
        <v>47.396999999999998</v>
      </c>
      <c r="F1229" s="20">
        <v>291.8</v>
      </c>
      <c r="G1229" s="20">
        <v>23.762</v>
      </c>
    </row>
    <row r="1230" spans="1:8" x14ac:dyDescent="0.15">
      <c r="A1230" s="20" t="s">
        <v>957</v>
      </c>
    </row>
    <row r="1231" spans="1:8" x14ac:dyDescent="0.15">
      <c r="A1231" s="20" t="s">
        <v>958</v>
      </c>
      <c r="B1231" s="20" t="s">
        <v>1873</v>
      </c>
      <c r="C1231" s="20">
        <v>35.703000000000003</v>
      </c>
      <c r="D1231" s="20">
        <v>21.995000000000001</v>
      </c>
      <c r="E1231" s="20">
        <v>47.500999999999998</v>
      </c>
      <c r="F1231" s="20">
        <v>289.89999999999998</v>
      </c>
      <c r="G1231" s="20" t="s">
        <v>1874</v>
      </c>
      <c r="H1231" s="20">
        <v>162.5</v>
      </c>
    </row>
    <row r="1232" spans="1:8" x14ac:dyDescent="0.15">
      <c r="A1232" s="20" t="s">
        <v>960</v>
      </c>
      <c r="B1232" s="20" t="s">
        <v>1875</v>
      </c>
      <c r="C1232" s="20">
        <v>35.661000000000001</v>
      </c>
      <c r="D1232" s="20" t="s">
        <v>1876</v>
      </c>
      <c r="E1232" s="20">
        <v>47.761000000000003</v>
      </c>
      <c r="F1232" s="20">
        <v>286.10000000000002</v>
      </c>
      <c r="G1232" s="20">
        <v>23.898</v>
      </c>
      <c r="H1232" s="20">
        <v>162.6</v>
      </c>
    </row>
    <row r="1233" spans="1:8" x14ac:dyDescent="0.15">
      <c r="A1233" s="20" t="s">
        <v>963</v>
      </c>
      <c r="B1233" s="20" t="s">
        <v>1877</v>
      </c>
      <c r="C1233" s="20" t="s">
        <v>1878</v>
      </c>
      <c r="D1233" s="20">
        <v>21.606999999999999</v>
      </c>
      <c r="E1233" s="20" t="s">
        <v>1879</v>
      </c>
      <c r="F1233" s="20">
        <v>288</v>
      </c>
      <c r="G1233" s="20">
        <v>23.844999999999999</v>
      </c>
      <c r="H1233" s="20">
        <v>163.1</v>
      </c>
    </row>
    <row r="1234" spans="1:8" x14ac:dyDescent="0.15">
      <c r="A1234" s="20" t="s">
        <v>965</v>
      </c>
      <c r="B1234" s="20" t="s">
        <v>1880</v>
      </c>
      <c r="C1234" s="20">
        <v>35.659999999999997</v>
      </c>
      <c r="D1234" s="20">
        <v>21.765999999999998</v>
      </c>
      <c r="E1234" s="20">
        <v>47.823999999999998</v>
      </c>
      <c r="F1234" s="20">
        <v>289.89999999999998</v>
      </c>
      <c r="G1234" s="20">
        <v>24.102</v>
      </c>
      <c r="H1234" s="20">
        <v>162</v>
      </c>
    </row>
    <row r="1235" spans="1:8" x14ac:dyDescent="0.15">
      <c r="A1235" s="20" t="s">
        <v>967</v>
      </c>
      <c r="B1235" s="20" t="s">
        <v>1881</v>
      </c>
      <c r="C1235" s="20" t="s">
        <v>1882</v>
      </c>
      <c r="D1235" s="20">
        <v>22.553999999999998</v>
      </c>
      <c r="E1235" s="20">
        <v>48.878</v>
      </c>
      <c r="F1235" s="20">
        <v>288</v>
      </c>
      <c r="G1235" s="20">
        <v>25.315000000000001</v>
      </c>
      <c r="H1235" s="20">
        <v>45.3</v>
      </c>
    </row>
    <row r="1236" spans="1:8" x14ac:dyDescent="0.15">
      <c r="A1236" s="20" t="s">
        <v>970</v>
      </c>
      <c r="B1236" s="20" t="s">
        <v>1883</v>
      </c>
      <c r="C1236" s="20">
        <v>36.237000000000002</v>
      </c>
      <c r="D1236" s="20">
        <v>22.062000000000001</v>
      </c>
      <c r="E1236" s="20">
        <v>48.191000000000003</v>
      </c>
      <c r="F1236" s="20">
        <v>288.89999999999998</v>
      </c>
      <c r="G1236" s="20">
        <v>24.765000000000001</v>
      </c>
      <c r="H1236" s="20">
        <v>159.69999999999999</v>
      </c>
    </row>
    <row r="1237" spans="1:8" x14ac:dyDescent="0.15">
      <c r="A1237" s="20" t="s">
        <v>974</v>
      </c>
      <c r="B1237" s="20" t="s">
        <v>1884</v>
      </c>
      <c r="C1237" s="20">
        <v>36.082000000000001</v>
      </c>
      <c r="D1237" s="20">
        <v>22.154</v>
      </c>
      <c r="E1237" s="20">
        <v>48.052999999999997</v>
      </c>
      <c r="F1237" s="20">
        <v>289.89999999999998</v>
      </c>
      <c r="G1237" s="20">
        <v>24.309000000000001</v>
      </c>
      <c r="H1237" s="20">
        <v>160.5</v>
      </c>
    </row>
    <row r="1238" spans="1:8" x14ac:dyDescent="0.15">
      <c r="A1238" s="20" t="s">
        <v>976</v>
      </c>
      <c r="B1238" s="20" t="s">
        <v>1885</v>
      </c>
      <c r="C1238" s="20">
        <v>36.252000000000002</v>
      </c>
      <c r="D1238" s="20">
        <v>22.08</v>
      </c>
      <c r="E1238" s="20">
        <v>48.284999999999997</v>
      </c>
      <c r="F1238" s="20" t="s">
        <v>1118</v>
      </c>
      <c r="G1238" s="20">
        <v>24.436</v>
      </c>
      <c r="H1238" s="20">
        <v>159.9</v>
      </c>
    </row>
    <row r="1239" spans="1:8" x14ac:dyDescent="0.15">
      <c r="A1239" s="20" t="s">
        <v>978</v>
      </c>
      <c r="B1239" s="20" t="s">
        <v>1886</v>
      </c>
      <c r="C1239" s="20">
        <v>36.000999999999998</v>
      </c>
      <c r="D1239" s="20">
        <v>22.192</v>
      </c>
      <c r="E1239" s="20">
        <v>48.244</v>
      </c>
      <c r="F1239" s="20">
        <v>288.89999999999998</v>
      </c>
      <c r="G1239" s="20">
        <v>24.236000000000001</v>
      </c>
      <c r="H1239" s="20">
        <v>160.4</v>
      </c>
    </row>
    <row r="1240" spans="1:8" x14ac:dyDescent="0.15">
      <c r="A1240" s="20" t="s">
        <v>981</v>
      </c>
      <c r="B1240" s="20" t="s">
        <v>1887</v>
      </c>
      <c r="C1240" s="20">
        <v>36.058</v>
      </c>
      <c r="D1240" s="20">
        <v>22.103000000000002</v>
      </c>
      <c r="E1240" s="20">
        <v>48.420999999999999</v>
      </c>
      <c r="F1240" s="20">
        <v>288.89999999999998</v>
      </c>
      <c r="G1240" s="20">
        <v>24.565999999999999</v>
      </c>
      <c r="H1240" s="20">
        <v>159.80000000000001</v>
      </c>
    </row>
    <row r="1241" spans="1:8" x14ac:dyDescent="0.15">
      <c r="A1241" s="20" t="s">
        <v>983</v>
      </c>
      <c r="B1241" s="20" t="s">
        <v>1888</v>
      </c>
      <c r="C1241" s="20">
        <v>36.421999999999997</v>
      </c>
      <c r="D1241" s="20">
        <v>22.664000000000001</v>
      </c>
      <c r="E1241" s="20">
        <v>48.726999999999997</v>
      </c>
      <c r="F1241" s="20">
        <v>290.89999999999998</v>
      </c>
      <c r="G1241" s="20">
        <v>24.792999999999999</v>
      </c>
      <c r="H1241" s="20">
        <v>158</v>
      </c>
    </row>
    <row r="1242" spans="1:8" x14ac:dyDescent="0.15">
      <c r="A1242" s="20" t="s">
        <v>352</v>
      </c>
    </row>
    <row r="1243" spans="1:8" x14ac:dyDescent="0.15">
      <c r="A1243" s="20" t="s">
        <v>353</v>
      </c>
    </row>
    <row r="1244" spans="1:8" x14ac:dyDescent="0.15">
      <c r="A1244" s="20" t="s">
        <v>354</v>
      </c>
    </row>
    <row r="1245" spans="1:8" x14ac:dyDescent="0.15">
      <c r="A1245" s="20" t="s">
        <v>7</v>
      </c>
    </row>
    <row r="1246" spans="1:8" x14ac:dyDescent="0.15">
      <c r="A1246" s="20" t="s">
        <v>944</v>
      </c>
    </row>
    <row r="1247" spans="1:8" x14ac:dyDescent="0.15">
      <c r="A1247" s="21">
        <v>42848</v>
      </c>
    </row>
    <row r="1248" spans="1:8" x14ac:dyDescent="0.15">
      <c r="A1248" s="20" t="s">
        <v>356</v>
      </c>
    </row>
    <row r="1249" spans="1:8" x14ac:dyDescent="0.15">
      <c r="A1249" s="20" t="s">
        <v>357</v>
      </c>
    </row>
    <row r="1250" spans="1:8" x14ac:dyDescent="0.15">
      <c r="A1250" s="20" t="s">
        <v>358</v>
      </c>
    </row>
    <row r="1251" spans="1:8" x14ac:dyDescent="0.15">
      <c r="A1251" s="20" t="s">
        <v>1889</v>
      </c>
    </row>
    <row r="1252" spans="1:8" x14ac:dyDescent="0.15">
      <c r="A1252" s="20" t="s">
        <v>1890</v>
      </c>
    </row>
    <row r="1253" spans="1:8" x14ac:dyDescent="0.15">
      <c r="A1253" s="20" t="s">
        <v>1891</v>
      </c>
    </row>
    <row r="1254" spans="1:8" x14ac:dyDescent="0.15">
      <c r="B1254" s="20" t="s">
        <v>947</v>
      </c>
      <c r="C1254" s="20" t="s">
        <v>1892</v>
      </c>
    </row>
    <row r="1255" spans="1:8" x14ac:dyDescent="0.15">
      <c r="B1255" s="20" t="s">
        <v>949</v>
      </c>
      <c r="C1255" s="20" t="s">
        <v>950</v>
      </c>
      <c r="D1255" s="20" t="s">
        <v>951</v>
      </c>
      <c r="E1255" s="20" t="s">
        <v>952</v>
      </c>
      <c r="F1255" s="20" t="s">
        <v>953</v>
      </c>
      <c r="G1255" s="20" t="s">
        <v>954</v>
      </c>
      <c r="H1255" s="20" t="s">
        <v>955</v>
      </c>
    </row>
    <row r="1256" spans="1:8" x14ac:dyDescent="0.15">
      <c r="A1256" s="20" t="s">
        <v>956</v>
      </c>
      <c r="B1256" s="20" t="s">
        <v>67</v>
      </c>
      <c r="C1256" s="20">
        <v>35.186</v>
      </c>
      <c r="D1256" s="20">
        <v>21.984000000000002</v>
      </c>
      <c r="E1256" s="20">
        <v>47.29</v>
      </c>
      <c r="F1256" s="20">
        <v>294.8</v>
      </c>
      <c r="G1256" s="20">
        <v>23.87</v>
      </c>
    </row>
    <row r="1257" spans="1:8" x14ac:dyDescent="0.15">
      <c r="A1257" s="20" t="s">
        <v>957</v>
      </c>
    </row>
    <row r="1258" spans="1:8" x14ac:dyDescent="0.15">
      <c r="A1258" s="20" t="s">
        <v>958</v>
      </c>
      <c r="B1258" s="20" t="s">
        <v>1893</v>
      </c>
      <c r="C1258" s="20">
        <v>36.423999999999999</v>
      </c>
      <c r="D1258" s="20">
        <v>22.51</v>
      </c>
      <c r="E1258" s="20">
        <v>48.613999999999997</v>
      </c>
      <c r="F1258" s="20">
        <v>272</v>
      </c>
      <c r="G1258" s="20">
        <v>24.797999999999998</v>
      </c>
      <c r="H1258" s="20">
        <v>158.30000000000001</v>
      </c>
    </row>
    <row r="1259" spans="1:8" x14ac:dyDescent="0.15">
      <c r="A1259" s="20" t="s">
        <v>960</v>
      </c>
      <c r="B1259" s="20" t="s">
        <v>1894</v>
      </c>
      <c r="C1259" s="20">
        <v>36.558</v>
      </c>
      <c r="D1259" s="20">
        <v>22.475999999999999</v>
      </c>
      <c r="E1259" s="20">
        <v>48.191000000000003</v>
      </c>
      <c r="F1259" s="20">
        <v>289.89999999999998</v>
      </c>
      <c r="G1259" s="20">
        <v>24.47</v>
      </c>
      <c r="H1259" s="20">
        <v>159.1</v>
      </c>
    </row>
    <row r="1260" spans="1:8" x14ac:dyDescent="0.15">
      <c r="A1260" s="20" t="s">
        <v>963</v>
      </c>
      <c r="B1260" s="20" t="s">
        <v>1895</v>
      </c>
      <c r="C1260" s="20">
        <v>35.366999999999997</v>
      </c>
      <c r="D1260" s="20">
        <v>22.055</v>
      </c>
      <c r="E1260" s="20">
        <v>47.533000000000001</v>
      </c>
      <c r="F1260" s="20">
        <v>292.8</v>
      </c>
      <c r="G1260" s="20">
        <v>23.902999999999999</v>
      </c>
      <c r="H1260" s="20">
        <v>162.6</v>
      </c>
    </row>
    <row r="1261" spans="1:8" x14ac:dyDescent="0.15">
      <c r="A1261" s="20" t="s">
        <v>965</v>
      </c>
      <c r="B1261" s="20" t="s">
        <v>1896</v>
      </c>
      <c r="C1261" s="20">
        <v>40.588000000000001</v>
      </c>
      <c r="D1261" s="20">
        <v>22.245000000000001</v>
      </c>
      <c r="E1261" s="20">
        <v>48.359000000000002</v>
      </c>
      <c r="F1261" s="20">
        <v>293.8</v>
      </c>
      <c r="G1261" s="20">
        <v>23.956</v>
      </c>
      <c r="H1261" s="20">
        <v>155.1</v>
      </c>
    </row>
    <row r="1262" spans="1:8" x14ac:dyDescent="0.15">
      <c r="A1262" s="20" t="s">
        <v>967</v>
      </c>
      <c r="B1262" s="20" t="s">
        <v>1897</v>
      </c>
      <c r="C1262" s="20">
        <v>35.195999999999998</v>
      </c>
      <c r="D1262" s="20" t="s">
        <v>1898</v>
      </c>
      <c r="E1262" s="20">
        <v>49.338999999999999</v>
      </c>
      <c r="F1262" s="20">
        <v>292.8</v>
      </c>
      <c r="G1262" s="20">
        <v>24.565000000000001</v>
      </c>
      <c r="H1262" s="20">
        <v>159.9</v>
      </c>
    </row>
    <row r="1263" spans="1:8" x14ac:dyDescent="0.15">
      <c r="A1263" s="20" t="s">
        <v>970</v>
      </c>
      <c r="B1263" s="20" t="s">
        <v>1899</v>
      </c>
      <c r="C1263" s="20">
        <v>35.319000000000003</v>
      </c>
      <c r="D1263" s="20">
        <v>22.088000000000001</v>
      </c>
      <c r="E1263" s="20">
        <v>47.350999999999999</v>
      </c>
      <c r="F1263" s="20">
        <v>292.8</v>
      </c>
      <c r="G1263" s="20">
        <v>25.03</v>
      </c>
      <c r="H1263" s="20">
        <v>161.5</v>
      </c>
    </row>
    <row r="1264" spans="1:8" x14ac:dyDescent="0.15">
      <c r="A1264" s="20" t="s">
        <v>974</v>
      </c>
      <c r="B1264" s="20" t="s">
        <v>1900</v>
      </c>
      <c r="C1264" s="20">
        <v>37.881</v>
      </c>
      <c r="D1264" s="20">
        <v>22.690999999999999</v>
      </c>
      <c r="E1264" s="20">
        <v>48.307000000000002</v>
      </c>
      <c r="F1264" s="20">
        <v>275.39999999999998</v>
      </c>
      <c r="G1264" s="20">
        <v>24.349</v>
      </c>
      <c r="H1264" s="20">
        <v>157.30000000000001</v>
      </c>
    </row>
    <row r="1265" spans="1:8" x14ac:dyDescent="0.15">
      <c r="A1265" s="20" t="s">
        <v>976</v>
      </c>
      <c r="B1265" s="20" t="s">
        <v>1901</v>
      </c>
      <c r="C1265" s="20">
        <v>35.866999999999997</v>
      </c>
      <c r="D1265" s="20">
        <v>22.350999999999999</v>
      </c>
      <c r="E1265" s="20">
        <v>47.593000000000004</v>
      </c>
      <c r="F1265" s="20">
        <v>291.8</v>
      </c>
      <c r="G1265" s="20">
        <v>23.914999999999999</v>
      </c>
      <c r="H1265" s="20">
        <v>161.5</v>
      </c>
    </row>
    <row r="1266" spans="1:8" x14ac:dyDescent="0.15">
      <c r="A1266" s="20" t="s">
        <v>978</v>
      </c>
      <c r="B1266" s="20" t="s">
        <v>1902</v>
      </c>
      <c r="C1266" s="20" t="s">
        <v>1903</v>
      </c>
      <c r="D1266" s="20">
        <v>22.096</v>
      </c>
      <c r="E1266" s="20">
        <v>47.651000000000003</v>
      </c>
      <c r="F1266" s="20">
        <v>293.8</v>
      </c>
      <c r="G1266" s="20" t="s">
        <v>1904</v>
      </c>
      <c r="H1266" s="20">
        <v>162.69999999999999</v>
      </c>
    </row>
    <row r="1267" spans="1:8" x14ac:dyDescent="0.15">
      <c r="A1267" s="20" t="s">
        <v>981</v>
      </c>
      <c r="B1267" s="20" t="s">
        <v>1905</v>
      </c>
      <c r="C1267" s="20">
        <v>37.722000000000001</v>
      </c>
      <c r="D1267" s="20">
        <v>27.809000000000001</v>
      </c>
      <c r="E1267" s="20">
        <v>49.899000000000001</v>
      </c>
      <c r="F1267" s="20">
        <v>292.8</v>
      </c>
      <c r="G1267" s="20">
        <v>24.245000000000001</v>
      </c>
      <c r="H1267" s="20">
        <v>150</v>
      </c>
    </row>
    <row r="1268" spans="1:8" x14ac:dyDescent="0.15">
      <c r="A1268" s="20" t="s">
        <v>983</v>
      </c>
      <c r="B1268" s="20" t="s">
        <v>1906</v>
      </c>
      <c r="C1268" s="20">
        <v>35.683</v>
      </c>
      <c r="D1268" s="20">
        <v>22.791</v>
      </c>
      <c r="E1268" s="20">
        <v>48.145000000000003</v>
      </c>
      <c r="F1268" s="20" t="s">
        <v>1095</v>
      </c>
      <c r="G1268" s="20">
        <v>24.021000000000001</v>
      </c>
      <c r="H1268" s="20">
        <v>160.4</v>
      </c>
    </row>
    <row r="1269" spans="1:8" x14ac:dyDescent="0.15">
      <c r="A1269" s="20" t="s">
        <v>1004</v>
      </c>
      <c r="B1269" s="20" t="s">
        <v>1907</v>
      </c>
      <c r="C1269" s="20">
        <v>35.244999999999997</v>
      </c>
      <c r="D1269" s="20">
        <v>22.085000000000001</v>
      </c>
      <c r="E1269" s="20" t="s">
        <v>1908</v>
      </c>
      <c r="F1269" s="20">
        <v>292.8</v>
      </c>
      <c r="G1269" s="20">
        <v>23.954000000000001</v>
      </c>
      <c r="H1269" s="20">
        <v>163</v>
      </c>
    </row>
    <row r="1270" spans="1:8" x14ac:dyDescent="0.15">
      <c r="A1270" s="20" t="s">
        <v>1909</v>
      </c>
      <c r="B1270" s="20" t="s">
        <v>1910</v>
      </c>
      <c r="C1270" s="20">
        <v>38.171999999999997</v>
      </c>
      <c r="D1270" s="20">
        <v>25.707999999999998</v>
      </c>
      <c r="E1270" s="20">
        <v>56.404000000000003</v>
      </c>
      <c r="F1270" s="20">
        <v>224.7</v>
      </c>
      <c r="G1270" s="20">
        <v>27.099</v>
      </c>
      <c r="H1270" s="20">
        <v>142.19999999999999</v>
      </c>
    </row>
    <row r="1271" spans="1:8" x14ac:dyDescent="0.15">
      <c r="A1271" s="20" t="s">
        <v>352</v>
      </c>
    </row>
    <row r="1272" spans="1:8" x14ac:dyDescent="0.15">
      <c r="A1272" s="20" t="s">
        <v>353</v>
      </c>
    </row>
    <row r="1273" spans="1:8" x14ac:dyDescent="0.15">
      <c r="A1273" s="20" t="s">
        <v>354</v>
      </c>
    </row>
    <row r="1274" spans="1:8" x14ac:dyDescent="0.15">
      <c r="A1274" s="20" t="s">
        <v>7</v>
      </c>
    </row>
    <row r="1275" spans="1:8" x14ac:dyDescent="0.15">
      <c r="A1275" s="20" t="s">
        <v>944</v>
      </c>
    </row>
    <row r="1276" spans="1:8" x14ac:dyDescent="0.15">
      <c r="A1276" s="21">
        <v>42848</v>
      </c>
    </row>
    <row r="1277" spans="1:8" x14ac:dyDescent="0.15">
      <c r="A1277" s="20" t="s">
        <v>356</v>
      </c>
    </row>
    <row r="1278" spans="1:8" x14ac:dyDescent="0.15">
      <c r="A1278" s="20" t="s">
        <v>357</v>
      </c>
    </row>
    <row r="1279" spans="1:8" x14ac:dyDescent="0.15">
      <c r="A1279" s="20" t="s">
        <v>358</v>
      </c>
    </row>
    <row r="1280" spans="1:8" x14ac:dyDescent="0.15">
      <c r="A1280" s="20" t="s">
        <v>1911</v>
      </c>
    </row>
    <row r="1281" spans="1:8" x14ac:dyDescent="0.15">
      <c r="A1281" s="20" t="s">
        <v>1912</v>
      </c>
    </row>
    <row r="1282" spans="1:8" x14ac:dyDescent="0.15">
      <c r="A1282" s="20" t="s">
        <v>1913</v>
      </c>
    </row>
    <row r="1283" spans="1:8" x14ac:dyDescent="0.15">
      <c r="B1283" s="20" t="s">
        <v>947</v>
      </c>
      <c r="C1283" s="20" t="s">
        <v>1914</v>
      </c>
    </row>
    <row r="1284" spans="1:8" x14ac:dyDescent="0.15">
      <c r="B1284" s="20" t="s">
        <v>949</v>
      </c>
      <c r="C1284" s="20" t="s">
        <v>950</v>
      </c>
      <c r="D1284" s="20" t="s">
        <v>951</v>
      </c>
      <c r="E1284" s="20" t="s">
        <v>952</v>
      </c>
      <c r="F1284" s="20" t="s">
        <v>953</v>
      </c>
      <c r="G1284" s="20" t="s">
        <v>954</v>
      </c>
      <c r="H1284" s="20" t="s">
        <v>955</v>
      </c>
    </row>
    <row r="1285" spans="1:8" x14ac:dyDescent="0.15">
      <c r="A1285" s="20" t="s">
        <v>956</v>
      </c>
      <c r="B1285" s="20" t="s">
        <v>177</v>
      </c>
      <c r="C1285" s="20">
        <v>36.298000000000002</v>
      </c>
      <c r="D1285" s="20">
        <v>22.584</v>
      </c>
      <c r="E1285" s="20">
        <v>48.66</v>
      </c>
      <c r="F1285" s="20">
        <v>288.89999999999998</v>
      </c>
      <c r="G1285" s="20">
        <v>24.564</v>
      </c>
    </row>
    <row r="1286" spans="1:8" x14ac:dyDescent="0.15">
      <c r="A1286" s="20" t="s">
        <v>957</v>
      </c>
    </row>
    <row r="1287" spans="1:8" x14ac:dyDescent="0.15">
      <c r="A1287" s="20" t="s">
        <v>958</v>
      </c>
      <c r="B1287" s="20" t="s">
        <v>1915</v>
      </c>
      <c r="D1287" s="20">
        <v>24.209</v>
      </c>
      <c r="E1287" s="20">
        <v>51.131999999999998</v>
      </c>
      <c r="F1287" s="20">
        <v>267</v>
      </c>
      <c r="G1287" s="20">
        <v>25.913</v>
      </c>
      <c r="H1287" s="20">
        <v>62.8</v>
      </c>
    </row>
    <row r="1288" spans="1:8" x14ac:dyDescent="0.15">
      <c r="A1288" s="20" t="s">
        <v>960</v>
      </c>
      <c r="B1288" s="20" t="s">
        <v>1916</v>
      </c>
      <c r="D1288" s="20">
        <v>23.71</v>
      </c>
      <c r="E1288" s="20">
        <v>51.067999999999998</v>
      </c>
      <c r="F1288" s="20">
        <v>271.10000000000002</v>
      </c>
      <c r="G1288" s="20">
        <v>25.667000000000002</v>
      </c>
      <c r="H1288" s="20">
        <v>57.4</v>
      </c>
    </row>
    <row r="1289" spans="1:8" x14ac:dyDescent="0.15">
      <c r="A1289" s="20" t="s">
        <v>963</v>
      </c>
      <c r="B1289" s="20" t="s">
        <v>1917</v>
      </c>
      <c r="C1289" s="20">
        <v>37.317999999999998</v>
      </c>
      <c r="D1289" s="20">
        <v>22.963999999999999</v>
      </c>
      <c r="E1289" s="20">
        <v>49.094000000000001</v>
      </c>
      <c r="F1289" s="20">
        <v>286.10000000000002</v>
      </c>
      <c r="G1289" s="20">
        <v>24.902000000000001</v>
      </c>
      <c r="H1289" s="20">
        <v>156.1</v>
      </c>
    </row>
    <row r="1290" spans="1:8" x14ac:dyDescent="0.15">
      <c r="A1290" s="20" t="s">
        <v>965</v>
      </c>
      <c r="B1290" s="20" t="s">
        <v>1918</v>
      </c>
      <c r="C1290" s="20">
        <v>36.737000000000002</v>
      </c>
      <c r="D1290" s="20">
        <v>22.841000000000001</v>
      </c>
      <c r="E1290" s="20">
        <v>49.036999999999999</v>
      </c>
      <c r="F1290" s="20">
        <v>284.3</v>
      </c>
      <c r="G1290" s="20">
        <v>24.646000000000001</v>
      </c>
      <c r="H1290" s="20">
        <v>157.30000000000001</v>
      </c>
    </row>
    <row r="1291" spans="1:8" x14ac:dyDescent="0.15">
      <c r="A1291" s="20" t="s">
        <v>967</v>
      </c>
      <c r="B1291" s="20" t="s">
        <v>1919</v>
      </c>
      <c r="C1291" s="20">
        <v>37.203000000000003</v>
      </c>
      <c r="D1291" s="20">
        <v>22.704999999999998</v>
      </c>
      <c r="E1291" s="20">
        <v>49.079000000000001</v>
      </c>
      <c r="F1291" s="20" t="s">
        <v>1077</v>
      </c>
      <c r="G1291" s="20">
        <v>24.638000000000002</v>
      </c>
      <c r="H1291" s="20">
        <v>156.80000000000001</v>
      </c>
    </row>
    <row r="1292" spans="1:8" x14ac:dyDescent="0.15">
      <c r="A1292" s="20" t="s">
        <v>970</v>
      </c>
      <c r="B1292" s="20" t="s">
        <v>1920</v>
      </c>
      <c r="C1292" s="20" t="s">
        <v>1921</v>
      </c>
      <c r="D1292" s="20">
        <v>22.689</v>
      </c>
      <c r="E1292" s="20" t="s">
        <v>1922</v>
      </c>
      <c r="F1292" s="20">
        <v>287.10000000000002</v>
      </c>
      <c r="G1292" s="20" t="s">
        <v>1923</v>
      </c>
      <c r="H1292" s="20">
        <v>158.5</v>
      </c>
    </row>
    <row r="1293" spans="1:8" x14ac:dyDescent="0.15">
      <c r="A1293" s="20" t="s">
        <v>974</v>
      </c>
      <c r="B1293" s="20" t="s">
        <v>1924</v>
      </c>
      <c r="C1293" s="20">
        <v>36.539000000000001</v>
      </c>
      <c r="D1293" s="20">
        <v>22.667999999999999</v>
      </c>
      <c r="E1293" s="20">
        <v>48.716000000000001</v>
      </c>
      <c r="F1293" s="20">
        <v>280.60000000000002</v>
      </c>
      <c r="G1293" s="20">
        <v>25.007000000000001</v>
      </c>
      <c r="H1293" s="20">
        <v>157.6</v>
      </c>
    </row>
    <row r="1294" spans="1:8" x14ac:dyDescent="0.15">
      <c r="A1294" s="20" t="s">
        <v>976</v>
      </c>
      <c r="B1294" s="20" t="s">
        <v>1925</v>
      </c>
      <c r="C1294" s="20">
        <v>36.305999999999997</v>
      </c>
      <c r="D1294" s="20" t="s">
        <v>1926</v>
      </c>
      <c r="E1294" s="20">
        <v>49.145000000000003</v>
      </c>
      <c r="F1294" s="20">
        <v>287.10000000000002</v>
      </c>
      <c r="G1294" s="20">
        <v>24.925999999999998</v>
      </c>
      <c r="H1294" s="20">
        <v>157.6</v>
      </c>
    </row>
    <row r="1295" spans="1:8" x14ac:dyDescent="0.15">
      <c r="A1295" s="20" t="s">
        <v>978</v>
      </c>
      <c r="B1295" s="20" t="s">
        <v>1927</v>
      </c>
      <c r="C1295" s="20">
        <v>36.561</v>
      </c>
      <c r="D1295" s="20">
        <v>22.626000000000001</v>
      </c>
      <c r="E1295" s="20">
        <v>48.866</v>
      </c>
      <c r="F1295" s="20">
        <v>287.10000000000002</v>
      </c>
      <c r="G1295" s="20">
        <v>24.69</v>
      </c>
      <c r="H1295" s="20">
        <v>157.9</v>
      </c>
    </row>
    <row r="1296" spans="1:8" x14ac:dyDescent="0.15">
      <c r="A1296" s="20" t="s">
        <v>981</v>
      </c>
      <c r="B1296" s="20" t="s">
        <v>1928</v>
      </c>
      <c r="C1296" s="20">
        <v>36.557000000000002</v>
      </c>
      <c r="D1296" s="20">
        <v>22.873999999999999</v>
      </c>
      <c r="E1296" s="20">
        <v>49.057000000000002</v>
      </c>
      <c r="F1296" s="20">
        <v>287.10000000000002</v>
      </c>
      <c r="G1296" s="20">
        <v>24.789000000000001</v>
      </c>
      <c r="H1296" s="20">
        <v>157.19999999999999</v>
      </c>
    </row>
    <row r="1297" spans="1:8" x14ac:dyDescent="0.15">
      <c r="A1297" s="20" t="s">
        <v>352</v>
      </c>
    </row>
    <row r="1298" spans="1:8" x14ac:dyDescent="0.15">
      <c r="A1298" s="20" t="s">
        <v>353</v>
      </c>
    </row>
    <row r="1299" spans="1:8" x14ac:dyDescent="0.15">
      <c r="A1299" s="20" t="s">
        <v>354</v>
      </c>
    </row>
    <row r="1300" spans="1:8" x14ac:dyDescent="0.15">
      <c r="A1300" s="20" t="s">
        <v>7</v>
      </c>
    </row>
    <row r="1301" spans="1:8" x14ac:dyDescent="0.15">
      <c r="A1301" s="20" t="s">
        <v>944</v>
      </c>
    </row>
    <row r="1302" spans="1:8" x14ac:dyDescent="0.15">
      <c r="A1302" s="21">
        <v>42848</v>
      </c>
    </row>
    <row r="1303" spans="1:8" x14ac:dyDescent="0.15">
      <c r="A1303" s="20" t="s">
        <v>356</v>
      </c>
    </row>
    <row r="1304" spans="1:8" x14ac:dyDescent="0.15">
      <c r="A1304" s="20" t="s">
        <v>357</v>
      </c>
    </row>
    <row r="1305" spans="1:8" x14ac:dyDescent="0.15">
      <c r="A1305" s="20" t="s">
        <v>358</v>
      </c>
    </row>
    <row r="1306" spans="1:8" x14ac:dyDescent="0.15">
      <c r="A1306" s="20" t="s">
        <v>1929</v>
      </c>
    </row>
    <row r="1307" spans="1:8" x14ac:dyDescent="0.15">
      <c r="A1307" s="20" t="s">
        <v>1930</v>
      </c>
    </row>
    <row r="1308" spans="1:8" x14ac:dyDescent="0.15">
      <c r="A1308" s="20" t="s">
        <v>1931</v>
      </c>
    </row>
    <row r="1309" spans="1:8" x14ac:dyDescent="0.15">
      <c r="B1309" s="20" t="s">
        <v>947</v>
      </c>
      <c r="C1309" s="20" t="s">
        <v>1932</v>
      </c>
    </row>
    <row r="1310" spans="1:8" x14ac:dyDescent="0.15">
      <c r="B1310" s="20" t="s">
        <v>949</v>
      </c>
      <c r="C1310" s="20" t="s">
        <v>950</v>
      </c>
      <c r="D1310" s="20" t="s">
        <v>951</v>
      </c>
      <c r="E1310" s="20" t="s">
        <v>952</v>
      </c>
      <c r="F1310" s="20" t="s">
        <v>953</v>
      </c>
      <c r="G1310" s="20" t="s">
        <v>954</v>
      </c>
      <c r="H1310" s="20" t="s">
        <v>955</v>
      </c>
    </row>
    <row r="1311" spans="1:8" x14ac:dyDescent="0.15">
      <c r="A1311" s="20" t="s">
        <v>956</v>
      </c>
      <c r="B1311" s="20" t="s">
        <v>28</v>
      </c>
      <c r="C1311" s="20">
        <v>34.954000000000001</v>
      </c>
      <c r="D1311" s="20">
        <v>21.542000000000002</v>
      </c>
      <c r="E1311" s="20">
        <v>46.759</v>
      </c>
      <c r="F1311" s="20">
        <v>302.89999999999998</v>
      </c>
      <c r="G1311" s="20">
        <v>23.202999999999999</v>
      </c>
    </row>
    <row r="1312" spans="1:8" x14ac:dyDescent="0.15">
      <c r="A1312" s="20" t="s">
        <v>957</v>
      </c>
    </row>
    <row r="1313" spans="1:8" x14ac:dyDescent="0.15">
      <c r="A1313" s="20" t="s">
        <v>958</v>
      </c>
      <c r="B1313" s="20" t="s">
        <v>1933</v>
      </c>
      <c r="C1313" s="20">
        <v>35.950000000000003</v>
      </c>
      <c r="D1313" s="20">
        <v>22.074999999999999</v>
      </c>
      <c r="E1313" s="20">
        <v>47.619</v>
      </c>
      <c r="F1313" s="20">
        <v>299.8</v>
      </c>
      <c r="G1313" s="20">
        <v>23.445</v>
      </c>
      <c r="H1313" s="20">
        <v>162.30000000000001</v>
      </c>
    </row>
    <row r="1314" spans="1:8" x14ac:dyDescent="0.15">
      <c r="A1314" s="20" t="s">
        <v>960</v>
      </c>
      <c r="B1314" s="20" t="s">
        <v>1934</v>
      </c>
      <c r="C1314" s="20">
        <v>35.228999999999999</v>
      </c>
      <c r="D1314" s="20">
        <v>21.815999999999999</v>
      </c>
      <c r="E1314" s="20">
        <v>47.305</v>
      </c>
      <c r="F1314" s="20">
        <v>299.8</v>
      </c>
      <c r="G1314" s="20">
        <v>23.381</v>
      </c>
      <c r="H1314" s="20">
        <v>164.1</v>
      </c>
    </row>
    <row r="1315" spans="1:8" x14ac:dyDescent="0.15">
      <c r="A1315" s="20" t="s">
        <v>963</v>
      </c>
      <c r="B1315" s="20" t="s">
        <v>1935</v>
      </c>
      <c r="C1315" s="20">
        <v>35.143000000000001</v>
      </c>
      <c r="D1315" s="20">
        <v>21.69</v>
      </c>
      <c r="E1315" s="20">
        <v>47.021000000000001</v>
      </c>
      <c r="F1315" s="20">
        <v>300.8</v>
      </c>
      <c r="G1315" s="20">
        <v>23.454000000000001</v>
      </c>
      <c r="H1315" s="20">
        <v>164.6</v>
      </c>
    </row>
    <row r="1316" spans="1:8" x14ac:dyDescent="0.15">
      <c r="A1316" s="20" t="s">
        <v>965</v>
      </c>
      <c r="B1316" s="20" t="s">
        <v>1936</v>
      </c>
      <c r="C1316" s="20" t="s">
        <v>1937</v>
      </c>
      <c r="D1316" s="20" t="s">
        <v>1938</v>
      </c>
      <c r="E1316" s="20" t="s">
        <v>1939</v>
      </c>
      <c r="F1316" s="20">
        <v>301.89999999999998</v>
      </c>
      <c r="G1316" s="20">
        <v>23.262</v>
      </c>
      <c r="H1316" s="20">
        <v>165.6</v>
      </c>
    </row>
    <row r="1317" spans="1:8" x14ac:dyDescent="0.15">
      <c r="A1317" s="20" t="s">
        <v>967</v>
      </c>
      <c r="B1317" s="20" t="s">
        <v>1940</v>
      </c>
      <c r="C1317" s="20">
        <v>35.186999999999998</v>
      </c>
      <c r="D1317" s="20">
        <v>21.67</v>
      </c>
      <c r="E1317" s="20">
        <v>47.276000000000003</v>
      </c>
      <c r="F1317" s="20">
        <v>301.89999999999998</v>
      </c>
      <c r="G1317" s="20">
        <v>23.228000000000002</v>
      </c>
      <c r="H1317" s="20">
        <v>164.5</v>
      </c>
    </row>
    <row r="1318" spans="1:8" x14ac:dyDescent="0.15">
      <c r="A1318" s="20" t="s">
        <v>970</v>
      </c>
      <c r="B1318" s="20" t="s">
        <v>1941</v>
      </c>
      <c r="C1318" s="20">
        <v>35.042999999999999</v>
      </c>
      <c r="D1318" s="20">
        <v>22.420999999999999</v>
      </c>
      <c r="E1318" s="20">
        <v>47.408999999999999</v>
      </c>
      <c r="F1318" s="20">
        <v>301.89999999999998</v>
      </c>
      <c r="G1318" s="20">
        <v>23.585999999999999</v>
      </c>
      <c r="H1318" s="20">
        <v>163.1</v>
      </c>
    </row>
    <row r="1319" spans="1:8" x14ac:dyDescent="0.15">
      <c r="A1319" s="20" t="s">
        <v>974</v>
      </c>
      <c r="B1319" s="20" t="s">
        <v>1942</v>
      </c>
      <c r="C1319" s="20">
        <v>35.017000000000003</v>
      </c>
      <c r="D1319" s="20">
        <v>22.228000000000002</v>
      </c>
      <c r="E1319" s="20">
        <v>47.058999999999997</v>
      </c>
      <c r="F1319" s="20">
        <v>301.89999999999998</v>
      </c>
      <c r="G1319" s="20" t="s">
        <v>1943</v>
      </c>
      <c r="H1319" s="20">
        <v>164.3</v>
      </c>
    </row>
    <row r="1320" spans="1:8" x14ac:dyDescent="0.15">
      <c r="A1320" s="20" t="s">
        <v>976</v>
      </c>
      <c r="B1320" s="20" t="s">
        <v>1944</v>
      </c>
      <c r="C1320" s="20">
        <v>35.54</v>
      </c>
      <c r="D1320" s="20">
        <v>21.797999999999998</v>
      </c>
      <c r="E1320" s="20">
        <v>47.210999999999999</v>
      </c>
      <c r="F1320" s="20">
        <v>301.89999999999998</v>
      </c>
      <c r="G1320" s="20">
        <v>23.379000000000001</v>
      </c>
      <c r="H1320" s="20">
        <v>163.80000000000001</v>
      </c>
    </row>
    <row r="1321" spans="1:8" x14ac:dyDescent="0.15">
      <c r="A1321" s="20" t="s">
        <v>978</v>
      </c>
      <c r="B1321" s="20" t="s">
        <v>1945</v>
      </c>
      <c r="C1321" s="20">
        <v>35.085999999999999</v>
      </c>
      <c r="D1321" s="20">
        <v>21.712</v>
      </c>
      <c r="E1321" s="20">
        <v>47.280999999999999</v>
      </c>
      <c r="F1321" s="20">
        <v>301.89999999999998</v>
      </c>
      <c r="G1321" s="20">
        <v>23.422000000000001</v>
      </c>
      <c r="H1321" s="20">
        <v>164.4</v>
      </c>
    </row>
    <row r="1322" spans="1:8" x14ac:dyDescent="0.15">
      <c r="A1322" s="20" t="s">
        <v>981</v>
      </c>
      <c r="B1322" s="20" t="s">
        <v>1946</v>
      </c>
      <c r="C1322" s="20" t="s">
        <v>1947</v>
      </c>
      <c r="D1322" s="20">
        <v>22.015000000000001</v>
      </c>
      <c r="E1322" s="20">
        <v>48.113</v>
      </c>
      <c r="F1322" s="20">
        <v>299.8</v>
      </c>
      <c r="G1322" s="20">
        <v>23.542000000000002</v>
      </c>
      <c r="H1322" s="20">
        <v>79.2</v>
      </c>
    </row>
    <row r="1323" spans="1:8" x14ac:dyDescent="0.15">
      <c r="A1323" s="20" t="s">
        <v>983</v>
      </c>
      <c r="B1323" s="20" t="s">
        <v>1948</v>
      </c>
      <c r="C1323" s="20">
        <v>35.292999999999999</v>
      </c>
      <c r="D1323" s="20">
        <v>21.995000000000001</v>
      </c>
      <c r="E1323" s="20">
        <v>47.084000000000003</v>
      </c>
      <c r="F1323" s="20">
        <v>301.89999999999998</v>
      </c>
      <c r="G1323" s="20">
        <v>23.391999999999999</v>
      </c>
      <c r="H1323" s="20">
        <v>164</v>
      </c>
    </row>
    <row r="1324" spans="1:8" x14ac:dyDescent="0.15">
      <c r="A1324" s="20" t="s">
        <v>1004</v>
      </c>
      <c r="B1324" s="20" t="s">
        <v>1949</v>
      </c>
      <c r="C1324" s="20">
        <v>35.134999999999998</v>
      </c>
      <c r="D1324" s="20">
        <v>21.834</v>
      </c>
      <c r="E1324" s="20">
        <v>48.055999999999997</v>
      </c>
      <c r="F1324" s="20" t="s">
        <v>1008</v>
      </c>
      <c r="G1324" s="20">
        <v>24.132000000000001</v>
      </c>
      <c r="H1324" s="20">
        <v>162.19999999999999</v>
      </c>
    </row>
    <row r="1325" spans="1:8" x14ac:dyDescent="0.15">
      <c r="A1325" s="20" t="s">
        <v>352</v>
      </c>
    </row>
    <row r="1326" spans="1:8" x14ac:dyDescent="0.15">
      <c r="A1326" s="20" t="s">
        <v>353</v>
      </c>
    </row>
    <row r="1327" spans="1:8" x14ac:dyDescent="0.15">
      <c r="A1327" s="20" t="s">
        <v>354</v>
      </c>
    </row>
    <row r="1328" spans="1:8" x14ac:dyDescent="0.15">
      <c r="A1328" s="20" t="s">
        <v>7</v>
      </c>
    </row>
    <row r="1329" spans="1:8" x14ac:dyDescent="0.15">
      <c r="A1329" s="20" t="s">
        <v>944</v>
      </c>
    </row>
    <row r="1330" spans="1:8" x14ac:dyDescent="0.15">
      <c r="A1330" s="21">
        <v>42848</v>
      </c>
    </row>
    <row r="1331" spans="1:8" x14ac:dyDescent="0.15">
      <c r="A1331" s="20" t="s">
        <v>356</v>
      </c>
    </row>
    <row r="1332" spans="1:8" x14ac:dyDescent="0.15">
      <c r="A1332" s="20" t="s">
        <v>357</v>
      </c>
    </row>
    <row r="1333" spans="1:8" x14ac:dyDescent="0.15">
      <c r="A1333" s="20" t="s">
        <v>358</v>
      </c>
    </row>
    <row r="1334" spans="1:8" x14ac:dyDescent="0.15">
      <c r="A1334" s="20" t="s">
        <v>1950</v>
      </c>
    </row>
    <row r="1335" spans="1:8" x14ac:dyDescent="0.15">
      <c r="A1335" s="20" t="s">
        <v>1951</v>
      </c>
    </row>
    <row r="1336" spans="1:8" x14ac:dyDescent="0.15">
      <c r="A1336" s="20" t="s">
        <v>1952</v>
      </c>
    </row>
    <row r="1337" spans="1:8" x14ac:dyDescent="0.15">
      <c r="B1337" s="20" t="s">
        <v>947</v>
      </c>
      <c r="C1337" s="20" t="s">
        <v>1953</v>
      </c>
    </row>
    <row r="1338" spans="1:8" x14ac:dyDescent="0.15">
      <c r="B1338" s="20" t="s">
        <v>949</v>
      </c>
      <c r="C1338" s="20" t="s">
        <v>950</v>
      </c>
      <c r="D1338" s="20" t="s">
        <v>951</v>
      </c>
      <c r="E1338" s="20" t="s">
        <v>952</v>
      </c>
      <c r="F1338" s="20" t="s">
        <v>953</v>
      </c>
      <c r="G1338" s="20" t="s">
        <v>954</v>
      </c>
      <c r="H1338" s="20" t="s">
        <v>955</v>
      </c>
    </row>
    <row r="1339" spans="1:8" x14ac:dyDescent="0.15">
      <c r="A1339" s="20" t="s">
        <v>956</v>
      </c>
      <c r="B1339" s="20" t="s">
        <v>325</v>
      </c>
      <c r="C1339" s="20">
        <v>38.204000000000001</v>
      </c>
      <c r="D1339" s="20">
        <v>23.672999999999998</v>
      </c>
      <c r="E1339" s="20">
        <v>49.866</v>
      </c>
      <c r="F1339" s="20">
        <v>276.2</v>
      </c>
      <c r="G1339" s="20">
        <v>25.372</v>
      </c>
    </row>
    <row r="1340" spans="1:8" x14ac:dyDescent="0.15">
      <c r="A1340" s="20" t="s">
        <v>957</v>
      </c>
    </row>
    <row r="1341" spans="1:8" x14ac:dyDescent="0.15">
      <c r="A1341" s="20" t="s">
        <v>958</v>
      </c>
      <c r="B1341" s="20" t="s">
        <v>1954</v>
      </c>
      <c r="C1341" s="20">
        <v>38.816000000000003</v>
      </c>
      <c r="D1341" s="20" t="s">
        <v>1955</v>
      </c>
      <c r="E1341" s="20" t="s">
        <v>1956</v>
      </c>
      <c r="F1341" s="20">
        <v>272</v>
      </c>
      <c r="G1341" s="20" t="s">
        <v>1957</v>
      </c>
      <c r="H1341" s="20">
        <v>152.19999999999999</v>
      </c>
    </row>
    <row r="1342" spans="1:8" x14ac:dyDescent="0.15">
      <c r="A1342" s="20" t="s">
        <v>960</v>
      </c>
      <c r="B1342" s="20" t="s">
        <v>1958</v>
      </c>
      <c r="C1342" s="20" t="s">
        <v>1959</v>
      </c>
      <c r="D1342" s="20">
        <v>23.773</v>
      </c>
      <c r="E1342" s="20">
        <v>50.491999999999997</v>
      </c>
      <c r="F1342" s="20">
        <v>275.39999999999998</v>
      </c>
      <c r="G1342" s="20">
        <v>25.524000000000001</v>
      </c>
      <c r="H1342" s="20">
        <v>151.9</v>
      </c>
    </row>
    <row r="1343" spans="1:8" x14ac:dyDescent="0.15">
      <c r="A1343" s="20" t="s">
        <v>963</v>
      </c>
      <c r="B1343" s="20" t="s">
        <v>1960</v>
      </c>
      <c r="C1343" s="20" t="s">
        <v>1961</v>
      </c>
      <c r="D1343" s="20">
        <v>27.81</v>
      </c>
      <c r="E1343" s="20">
        <v>51.298999999999999</v>
      </c>
      <c r="F1343" s="20" t="s">
        <v>1349</v>
      </c>
      <c r="G1343" s="20">
        <v>25.542999999999999</v>
      </c>
      <c r="H1343" s="20">
        <v>68.2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2017-04-23T00:11:45Z</dcterms:created>
  <dcterms:modified xsi:type="dcterms:W3CDTF">2017-04-23T00:11:45Z</dcterms:modified>
</cp:coreProperties>
</file>