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395" windowHeight="7830" activeTab="3"/>
  </bookViews>
  <sheets>
    <sheet name="J-GP3 決勝　タイムチャート" sheetId="1" r:id="rId1"/>
    <sheet name="ラップチャート" sheetId="2" r:id="rId2"/>
    <sheet name="区間タイム" sheetId="3" r:id="rId3"/>
    <sheet name="暫定結果" sheetId="4" r:id="rId4"/>
  </sheets>
  <calcPr calcId="0"/>
</workbook>
</file>

<file path=xl/calcChain.xml><?xml version="1.0" encoding="utf-8"?>
<calcChain xmlns="http://schemas.openxmlformats.org/spreadsheetml/2006/main">
  <c r="B11" i="1" l="1"/>
  <c r="B16" i="1"/>
  <c r="B21" i="1"/>
  <c r="B26" i="1"/>
  <c r="B31" i="1"/>
  <c r="B36" i="1"/>
  <c r="B50" i="1"/>
  <c r="B55" i="1"/>
  <c r="B60" i="1"/>
  <c r="B65" i="1"/>
  <c r="B69" i="1"/>
  <c r="B74" i="1"/>
  <c r="B79" i="1"/>
  <c r="B106" i="1"/>
  <c r="B109" i="1"/>
  <c r="B127" i="1"/>
  <c r="B132" i="1"/>
  <c r="B137" i="1"/>
  <c r="B144" i="1"/>
  <c r="B154" i="1"/>
  <c r="B157" i="1"/>
  <c r="B162" i="1"/>
  <c r="B174" i="1"/>
</calcChain>
</file>

<file path=xl/sharedStrings.xml><?xml version="1.0" encoding="utf-8"?>
<sst xmlns="http://schemas.openxmlformats.org/spreadsheetml/2006/main" count="3621" uniqueCount="1706">
  <si>
    <t xml:space="preserve">MOTEGI 2&amp;4 RACE                                                       </t>
  </si>
  <si>
    <t xml:space="preserve">2013 MFJ 全日本ロードレース選手権シリーズ第5戦                                  </t>
  </si>
  <si>
    <t xml:space="preserve">J-GP3                                                       </t>
  </si>
  <si>
    <t>決勝</t>
  </si>
  <si>
    <t xml:space="preserve"> Lap Time Chart</t>
  </si>
  <si>
    <t xml:space="preserve">WEATHER :   Fine                </t>
  </si>
  <si>
    <t xml:space="preserve">COURSE  :   Dry                 </t>
  </si>
  <si>
    <t>Road Course 4.801379Km</t>
  </si>
  <si>
    <t>- 1 -</t>
  </si>
  <si>
    <t xml:space="preserve">  1=</t>
  </si>
  <si>
    <t>2'10.064</t>
  </si>
  <si>
    <t xml:space="preserve">  5=</t>
  </si>
  <si>
    <t>2'02.713</t>
  </si>
  <si>
    <t xml:space="preserve">  9=</t>
  </si>
  <si>
    <t>*2'02.011</t>
  </si>
  <si>
    <t xml:space="preserve"> 13=</t>
  </si>
  <si>
    <t>2'03.076</t>
  </si>
  <si>
    <t xml:space="preserve">  2=</t>
  </si>
  <si>
    <t>2'03.017</t>
  </si>
  <si>
    <t xml:space="preserve">  6=</t>
  </si>
  <si>
    <t>2'02.194</t>
  </si>
  <si>
    <t xml:space="preserve"> 10=</t>
  </si>
  <si>
    <t>2'02.830</t>
  </si>
  <si>
    <t xml:space="preserve"> 14=</t>
  </si>
  <si>
    <t>2'03.047</t>
  </si>
  <si>
    <t xml:space="preserve">  3=</t>
  </si>
  <si>
    <t>2'03.155</t>
  </si>
  <si>
    <t xml:space="preserve">  7=</t>
  </si>
  <si>
    <t>2'02.080</t>
  </si>
  <si>
    <t xml:space="preserve"> 11=</t>
  </si>
  <si>
    <t>2'02.555</t>
  </si>
  <si>
    <t xml:space="preserve"> 15=</t>
  </si>
  <si>
    <t>2'02.822</t>
  </si>
  <si>
    <t xml:space="preserve">  4=</t>
  </si>
  <si>
    <t>2'02.034</t>
  </si>
  <si>
    <t xml:space="preserve">  8=</t>
  </si>
  <si>
    <t>2'02.135</t>
  </si>
  <si>
    <t xml:space="preserve"> 12=</t>
  </si>
  <si>
    <t>2'02.440</t>
  </si>
  <si>
    <t xml:space="preserve"> 16=</t>
  </si>
  <si>
    <t>2'03.314</t>
  </si>
  <si>
    <t>2'07.551</t>
  </si>
  <si>
    <t>2'01.414</t>
  </si>
  <si>
    <t>2'01.636</t>
  </si>
  <si>
    <t>2'02.546</t>
  </si>
  <si>
    <t>2'01.104</t>
  </si>
  <si>
    <t>*2'00.620</t>
  </si>
  <si>
    <t>2'02.307</t>
  </si>
  <si>
    <t>2'02.823</t>
  </si>
  <si>
    <t>2'01.058</t>
  </si>
  <si>
    <t>2'00.621</t>
  </si>
  <si>
    <t>2'02.305</t>
  </si>
  <si>
    <t>2'02.829</t>
  </si>
  <si>
    <t>2'00.958</t>
  </si>
  <si>
    <t>2'00.961</t>
  </si>
  <si>
    <t>2'02.487</t>
  </si>
  <si>
    <t>2'02.610</t>
  </si>
  <si>
    <t>2'08.720</t>
  </si>
  <si>
    <t>2'01.613</t>
  </si>
  <si>
    <t>2'02.703</t>
  </si>
  <si>
    <t>2'02.226</t>
  </si>
  <si>
    <t>2'01.975</t>
  </si>
  <si>
    <t>2'01.957</t>
  </si>
  <si>
    <t>2'02.308</t>
  </si>
  <si>
    <t>2'02.460</t>
  </si>
  <si>
    <t>2'02.028</t>
  </si>
  <si>
    <t>2'02.064</t>
  </si>
  <si>
    <t>2'01.765</t>
  </si>
  <si>
    <t>2'03.554</t>
  </si>
  <si>
    <t>*2'01.552</t>
  </si>
  <si>
    <t>2'02.207</t>
  </si>
  <si>
    <t>2'02.195</t>
  </si>
  <si>
    <t>2'03.152</t>
  </si>
  <si>
    <t>2'09.353</t>
  </si>
  <si>
    <t>2'02.896</t>
  </si>
  <si>
    <t>2'03.401</t>
  </si>
  <si>
    <t>2'03.942</t>
  </si>
  <si>
    <t>2'03.216</t>
  </si>
  <si>
    <t>2'02.794</t>
  </si>
  <si>
    <t>2'03.478</t>
  </si>
  <si>
    <t>2'03.558</t>
  </si>
  <si>
    <t>2'03.252</t>
  </si>
  <si>
    <t>2'03.101</t>
  </si>
  <si>
    <t>2'03.077</t>
  </si>
  <si>
    <t>2'03.072</t>
  </si>
  <si>
    <t>*2'02.691</t>
  </si>
  <si>
    <t>2'04.016</t>
  </si>
  <si>
    <t>2'02.867</t>
  </si>
  <si>
    <t>2'17.514</t>
  </si>
  <si>
    <t>2'07.572</t>
  </si>
  <si>
    <t>2'07.655</t>
  </si>
  <si>
    <t>2'07.547</t>
  </si>
  <si>
    <t>2'07.223</t>
  </si>
  <si>
    <t>2'09.116</t>
  </si>
  <si>
    <t>2'07.282</t>
  </si>
  <si>
    <t>2'07.682</t>
  </si>
  <si>
    <t>2'07.255</t>
  </si>
  <si>
    <t>2'08.417</t>
  </si>
  <si>
    <t>2'07.725</t>
  </si>
  <si>
    <t>2'06.788</t>
  </si>
  <si>
    <t>2'07.449</t>
  </si>
  <si>
    <t>2'07.644</t>
  </si>
  <si>
    <t>2'07.257</t>
  </si>
  <si>
    <t>*2'06.757</t>
  </si>
  <si>
    <t>2'16.364</t>
  </si>
  <si>
    <t>2'05.347</t>
  </si>
  <si>
    <t>2'04.727</t>
  </si>
  <si>
    <t>2'05.141</t>
  </si>
  <si>
    <t>2'05.567</t>
  </si>
  <si>
    <t>2'04.851</t>
  </si>
  <si>
    <t>2'05.333</t>
  </si>
  <si>
    <t>2'05.384</t>
  </si>
  <si>
    <t>2'05.411</t>
  </si>
  <si>
    <t>2'04.821</t>
  </si>
  <si>
    <t>2'05.261</t>
  </si>
  <si>
    <t>*2'04.525</t>
  </si>
  <si>
    <t>Y 長尾　健吾  TEAMけんけんｗｉｔｈアポロ   NSF250R</t>
  </si>
  <si>
    <t>2'12.394</t>
  </si>
  <si>
    <t>2'02.907</t>
  </si>
  <si>
    <t>*2'02.620</t>
  </si>
  <si>
    <t>2'03.771</t>
  </si>
  <si>
    <t>2'03.258</t>
  </si>
  <si>
    <t>2'02.769</t>
  </si>
  <si>
    <t>2'03.069</t>
  </si>
  <si>
    <t>2'03.531</t>
  </si>
  <si>
    <t>2'03.365</t>
  </si>
  <si>
    <t>2'02.708</t>
  </si>
  <si>
    <t>2'03.356</t>
  </si>
  <si>
    <t>2'02.754</t>
  </si>
  <si>
    <t>2'02.855</t>
  </si>
  <si>
    <t>2'03.275</t>
  </si>
  <si>
    <t>2'03.180</t>
  </si>
  <si>
    <t>※ 尾野　弘樹  Honda Team Asia   TSR3</t>
  </si>
  <si>
    <t>2'07.321</t>
  </si>
  <si>
    <t>2'01.394</t>
  </si>
  <si>
    <t>2'00.484</t>
  </si>
  <si>
    <t>2'01.075</t>
  </si>
  <si>
    <t>2'00.474</t>
  </si>
  <si>
    <t>2'00.728</t>
  </si>
  <si>
    <t>2'00.337</t>
  </si>
  <si>
    <t>2'01.091</t>
  </si>
  <si>
    <t>2'01.260</t>
  </si>
  <si>
    <t>*2'00.331</t>
  </si>
  <si>
    <t>2'00.576</t>
  </si>
  <si>
    <t>2'00.933</t>
  </si>
  <si>
    <t>2'01.319</t>
  </si>
  <si>
    <t>2'00.406</t>
  </si>
  <si>
    <t>2'00.502</t>
  </si>
  <si>
    <t>2'00.547</t>
  </si>
  <si>
    <t>2'10.723</t>
  </si>
  <si>
    <t>2'03.957</t>
  </si>
  <si>
    <t>2'05.274</t>
  </si>
  <si>
    <t>2'04.347</t>
  </si>
  <si>
    <t>2'04.777</t>
  </si>
  <si>
    <t>*2'03.606</t>
  </si>
  <si>
    <t>2'04.768</t>
  </si>
  <si>
    <t>2'04.475</t>
  </si>
  <si>
    <t>2'04.882</t>
  </si>
  <si>
    <t>2'03.697</t>
  </si>
  <si>
    <t>2'04.976</t>
  </si>
  <si>
    <t>2'04.352</t>
  </si>
  <si>
    <t>2'04.798</t>
  </si>
  <si>
    <t>2'04.319</t>
  </si>
  <si>
    <t>2'05.638</t>
  </si>
  <si>
    <t>2'04.655</t>
  </si>
  <si>
    <t>2'15.305</t>
  </si>
  <si>
    <t>*2'04.294</t>
  </si>
  <si>
    <t>2'05.016</t>
  </si>
  <si>
    <t>2'04.313</t>
  </si>
  <si>
    <t>2'04.435</t>
  </si>
  <si>
    <t>2'04.554</t>
  </si>
  <si>
    <t>2'04.489</t>
  </si>
  <si>
    <t>2'04.364</t>
  </si>
  <si>
    <t>2'05.249</t>
  </si>
  <si>
    <t>2'05.681</t>
  </si>
  <si>
    <t>2'04.664</t>
  </si>
  <si>
    <t>2'04.436</t>
  </si>
  <si>
    <t>2'05.729</t>
  </si>
  <si>
    <t>2'05.114</t>
  </si>
  <si>
    <t>2'04.426</t>
  </si>
  <si>
    <t>2'04.790</t>
  </si>
  <si>
    <t>2'14.595</t>
  </si>
  <si>
    <t>2'04.632</t>
  </si>
  <si>
    <t>2'06.559</t>
  </si>
  <si>
    <t>2'05.353</t>
  </si>
  <si>
    <t>2'04.887</t>
  </si>
  <si>
    <t>2'05.077</t>
  </si>
  <si>
    <t>2'04.449</t>
  </si>
  <si>
    <t>2'05.650</t>
  </si>
  <si>
    <t>2'05.439</t>
  </si>
  <si>
    <t>2'05.557</t>
  </si>
  <si>
    <t>2'04.742</t>
  </si>
  <si>
    <t>2'05.175</t>
  </si>
  <si>
    <t>2'04.795</t>
  </si>
  <si>
    <t>2'05.254</t>
  </si>
  <si>
    <t>*2'04.256</t>
  </si>
  <si>
    <t>2'06.230</t>
  </si>
  <si>
    <t>2'09.137</t>
  </si>
  <si>
    <t>2'03.816</t>
  </si>
  <si>
    <t>2'02.373</t>
  </si>
  <si>
    <t>2'03.642</t>
  </si>
  <si>
    <t>2'03.687</t>
  </si>
  <si>
    <t>2'03.043</t>
  </si>
  <si>
    <t>2'03.297</t>
  </si>
  <si>
    <t>2'03.124</t>
  </si>
  <si>
    <t>2'03.678</t>
  </si>
  <si>
    <t>*2'02.250</t>
  </si>
  <si>
    <t>2'03.250</t>
  </si>
  <si>
    <t>2'03.767</t>
  </si>
  <si>
    <t>2'16.625</t>
  </si>
  <si>
    <t>2'04.498</t>
  </si>
  <si>
    <t>2'05.029</t>
  </si>
  <si>
    <t>2'04.518</t>
  </si>
  <si>
    <t>2'04.327</t>
  </si>
  <si>
    <t>*2'04.087</t>
  </si>
  <si>
    <t>2'04.539</t>
  </si>
  <si>
    <t>2'04.731</t>
  </si>
  <si>
    <t>2'04.711</t>
  </si>
  <si>
    <t>2'05.303</t>
  </si>
  <si>
    <t>2'04.418</t>
  </si>
  <si>
    <t>2'04.558</t>
  </si>
  <si>
    <t>2'05.563</t>
  </si>
  <si>
    <t>2'05.645</t>
  </si>
  <si>
    <t>2'04.361</t>
  </si>
  <si>
    <t>2'04.936</t>
  </si>
  <si>
    <t>2'14.285</t>
  </si>
  <si>
    <t>2'04.673</t>
  </si>
  <si>
    <t>2'04.010</t>
  </si>
  <si>
    <t>2'04.182</t>
  </si>
  <si>
    <t>2'04.375</t>
  </si>
  <si>
    <t>2'04.817</t>
  </si>
  <si>
    <t>2'03.770</t>
  </si>
  <si>
    <t>2'04.398</t>
  </si>
  <si>
    <t>2'04.598</t>
  </si>
  <si>
    <t>2'04.466</t>
  </si>
  <si>
    <t>2'03.783</t>
  </si>
  <si>
    <t>2'04.395</t>
  </si>
  <si>
    <t>2'04.183</t>
  </si>
  <si>
    <t>*2'03.371</t>
  </si>
  <si>
    <t>2'04.841</t>
  </si>
  <si>
    <t>2'14.460</t>
  </si>
  <si>
    <t>2'05.417</t>
  </si>
  <si>
    <t>2'05.441</t>
  </si>
  <si>
    <t>2'04.874</t>
  </si>
  <si>
    <t>*2'04.731</t>
  </si>
  <si>
    <t>2'06.262</t>
  </si>
  <si>
    <t>2'05.415</t>
  </si>
  <si>
    <t>2'05.466</t>
  </si>
  <si>
    <t>2'05.594</t>
  </si>
  <si>
    <t>2'06.068</t>
  </si>
  <si>
    <t>2'05.314</t>
  </si>
  <si>
    <t>2'06.217</t>
  </si>
  <si>
    <t>2'05.125</t>
  </si>
  <si>
    <t>2'05.819</t>
  </si>
  <si>
    <t>Y 北見　剣  ウイダー　チームアイファクトリー   NSF250R</t>
  </si>
  <si>
    <t>2'10.207</t>
  </si>
  <si>
    <t>2'03.289</t>
  </si>
  <si>
    <t>2'03.144</t>
  </si>
  <si>
    <t>2'03.805</t>
  </si>
  <si>
    <t>2'02.874</t>
  </si>
  <si>
    <t>*2'02.265</t>
  </si>
  <si>
    <t>2'03.669</t>
  </si>
  <si>
    <t>2'03.486</t>
  </si>
  <si>
    <t>2'03.347</t>
  </si>
  <si>
    <t>2'02.269</t>
  </si>
  <si>
    <t>2'03.078</t>
  </si>
  <si>
    <t>2'03.410</t>
  </si>
  <si>
    <t>2'03.240</t>
  </si>
  <si>
    <t>2'03.476</t>
  </si>
  <si>
    <t>2'03.975</t>
  </si>
  <si>
    <t>2'03.643</t>
  </si>
  <si>
    <t>Y 山元　聖  Projectμ7C HARC   NSF250R(MR03)</t>
  </si>
  <si>
    <t>2'12.651</t>
  </si>
  <si>
    <t>*2'03.599</t>
  </si>
  <si>
    <t xml:space="preserve"> </t>
  </si>
  <si>
    <t xml:space="preserve">  </t>
  </si>
  <si>
    <t>Y 関野　海斗  Projectμ7C HARC   NSF250R</t>
  </si>
  <si>
    <t>2'13.558</t>
  </si>
  <si>
    <t>2'03.183</t>
  </si>
  <si>
    <t>2'02.461</t>
  </si>
  <si>
    <t>*2'02.289</t>
  </si>
  <si>
    <t>2'03.956</t>
  </si>
  <si>
    <t>2'03.388</t>
  </si>
  <si>
    <t>2'02.923</t>
  </si>
  <si>
    <t>2'03.564</t>
  </si>
  <si>
    <t>2'02.868</t>
  </si>
  <si>
    <t>2'02.811</t>
  </si>
  <si>
    <t>2'02.661</t>
  </si>
  <si>
    <t>2'03.061</t>
  </si>
  <si>
    <t>2'03.571</t>
  </si>
  <si>
    <t>2'02.552</t>
  </si>
  <si>
    <t>2'02.957</t>
  </si>
  <si>
    <t>Y 吉広　光  CLUBNEXT&amp;MOTOBUM   NSF250R</t>
  </si>
  <si>
    <t>2'16.823</t>
  </si>
  <si>
    <t>2'05.299</t>
  </si>
  <si>
    <t>2'05.787</t>
  </si>
  <si>
    <t>*2'04.075</t>
  </si>
  <si>
    <t>2'05.689</t>
  </si>
  <si>
    <t>2'04.647</t>
  </si>
  <si>
    <t>2'04.662</t>
  </si>
  <si>
    <t>2'05.379</t>
  </si>
  <si>
    <t>2'05.050</t>
  </si>
  <si>
    <t>2'05.668</t>
  </si>
  <si>
    <t>2'05.510</t>
  </si>
  <si>
    <t>2'05.110</t>
  </si>
  <si>
    <t>2'04.317</t>
  </si>
  <si>
    <t>2'04.860</t>
  </si>
  <si>
    <t>Y 大塚　和人  18 GARAGE RACING TEAM   NSF250R</t>
  </si>
  <si>
    <t>2'17.004</t>
  </si>
  <si>
    <t>2'04.939</t>
  </si>
  <si>
    <t>2'04.677</t>
  </si>
  <si>
    <t>2'04.958</t>
  </si>
  <si>
    <t>2'05.931</t>
  </si>
  <si>
    <t>2'06.005</t>
  </si>
  <si>
    <t>2'04.756</t>
  </si>
  <si>
    <t>2'04.550</t>
  </si>
  <si>
    <t>2'05.464</t>
  </si>
  <si>
    <t>2'06.393</t>
  </si>
  <si>
    <t>2'04.824</t>
  </si>
  <si>
    <t>2'04.735</t>
  </si>
  <si>
    <t>2'04.751</t>
  </si>
  <si>
    <t>2'05.184</t>
  </si>
  <si>
    <t>*2'04.537</t>
  </si>
  <si>
    <t>2'13.268</t>
  </si>
  <si>
    <t>*2'03.018</t>
  </si>
  <si>
    <t>2'03.894</t>
  </si>
  <si>
    <t>2'03.948</t>
  </si>
  <si>
    <t>2'04.546</t>
  </si>
  <si>
    <t>2'15.934</t>
  </si>
  <si>
    <t>2'05.383</t>
  </si>
  <si>
    <t>2'05.392</t>
  </si>
  <si>
    <t>2'04.656</t>
  </si>
  <si>
    <t>2'04.611</t>
  </si>
  <si>
    <t>2'05.561</t>
  </si>
  <si>
    <t>2'04.828</t>
  </si>
  <si>
    <t>2'05.235</t>
  </si>
  <si>
    <t>2'05.236</t>
  </si>
  <si>
    <t>2'05.058</t>
  </si>
  <si>
    <t>2'05.158</t>
  </si>
  <si>
    <t>2'05.118</t>
  </si>
  <si>
    <t>2'05.230</t>
  </si>
  <si>
    <t>*2'04.316</t>
  </si>
  <si>
    <t>2'05.413</t>
  </si>
  <si>
    <t>Y 佐野　勝人  SRSJwithMORIWAKI   MD250GP3</t>
  </si>
  <si>
    <t>2'07.345</t>
  </si>
  <si>
    <t>2'07.903</t>
  </si>
  <si>
    <t>2'08.555</t>
  </si>
  <si>
    <t>2'06.376</t>
  </si>
  <si>
    <t>2'07.385</t>
  </si>
  <si>
    <t>2'07.504</t>
  </si>
  <si>
    <t>2'08.099</t>
  </si>
  <si>
    <t>*2'06.183</t>
  </si>
  <si>
    <t>2'07.185</t>
  </si>
  <si>
    <t>2'08.306</t>
  </si>
  <si>
    <t>2'07.944</t>
  </si>
  <si>
    <t>2'07.342</t>
  </si>
  <si>
    <t>2'07.612</t>
  </si>
  <si>
    <t>2'07.828</t>
  </si>
  <si>
    <t>2'07.649</t>
  </si>
  <si>
    <t>- 宇井　陽一  41Planning.IODARacingJapan   NSF250R</t>
  </si>
  <si>
    <t>2'03.114</t>
  </si>
  <si>
    <t>2'02.955</t>
  </si>
  <si>
    <t>2'03.439</t>
  </si>
  <si>
    <t>2'03.599</t>
  </si>
  <si>
    <t>2'03.480</t>
  </si>
  <si>
    <t>2'03.879</t>
  </si>
  <si>
    <t>2'03.527</t>
  </si>
  <si>
    <t>*2'02.432</t>
  </si>
  <si>
    <t>2'03.307</t>
  </si>
  <si>
    <t>Y 畑中　要  FTR・タイヤナビ・遠藤住宅㈱   NSF250R</t>
  </si>
  <si>
    <t>2'15.496</t>
  </si>
  <si>
    <t>2'05.400</t>
  </si>
  <si>
    <t>*2'04.507</t>
  </si>
  <si>
    <t>2'05.414</t>
  </si>
  <si>
    <t>2'05.598</t>
  </si>
  <si>
    <t>2'04.894</t>
  </si>
  <si>
    <t>2'05.339</t>
  </si>
  <si>
    <t>2'05.862</t>
  </si>
  <si>
    <t>2'05.399</t>
  </si>
  <si>
    <t>2'19.890</t>
  </si>
  <si>
    <t>2'10.368</t>
  </si>
  <si>
    <t>*2'09.260</t>
  </si>
  <si>
    <t>2'13.084</t>
  </si>
  <si>
    <t>2'11.050</t>
  </si>
  <si>
    <t>2'10.425</t>
  </si>
  <si>
    <t>2'10.056</t>
  </si>
  <si>
    <t>2'16.180</t>
  </si>
  <si>
    <t>2'11.868</t>
  </si>
  <si>
    <t>2'09.612</t>
  </si>
  <si>
    <t>2'09.540</t>
  </si>
  <si>
    <t>2'11.764</t>
  </si>
  <si>
    <t>2'10.715</t>
  </si>
  <si>
    <t>2'10.088</t>
  </si>
  <si>
    <t>2'09.741</t>
  </si>
  <si>
    <t>2'17.862</t>
  </si>
  <si>
    <t>2'07.419</t>
  </si>
  <si>
    <t>2'07.764</t>
  </si>
  <si>
    <t>2'08.076</t>
  </si>
  <si>
    <t>*2'07.084</t>
  </si>
  <si>
    <t>2'08.453</t>
  </si>
  <si>
    <t>2'07.480</t>
  </si>
  <si>
    <t>2'08.870</t>
  </si>
  <si>
    <t>2'07.464</t>
  </si>
  <si>
    <t>2'09.025</t>
  </si>
  <si>
    <t>2'07.868</t>
  </si>
  <si>
    <t>2'08.876</t>
  </si>
  <si>
    <t>2'07.485</t>
  </si>
  <si>
    <t>2'08.005</t>
  </si>
  <si>
    <t>2'07.825</t>
  </si>
  <si>
    <t>2'08.934</t>
  </si>
  <si>
    <t>2'17.728</t>
  </si>
  <si>
    <t>2'05.895</t>
  </si>
  <si>
    <t>*2'05.314</t>
  </si>
  <si>
    <t>Y 國峰　啄磨  Projectμ7C HARC   TSR3</t>
  </si>
  <si>
    <t>2'06.156</t>
  </si>
  <si>
    <t>2'01.066</t>
  </si>
  <si>
    <t>2'00.437</t>
  </si>
  <si>
    <t>2'01.056</t>
  </si>
  <si>
    <t>2'01.274</t>
  </si>
  <si>
    <t>2'00.744</t>
  </si>
  <si>
    <t>2'00.328</t>
  </si>
  <si>
    <t>2'01.127</t>
  </si>
  <si>
    <t>2'01.731</t>
  </si>
  <si>
    <t>*2'00.280</t>
  </si>
  <si>
    <t>2'00.572</t>
  </si>
  <si>
    <t>2'00.895</t>
  </si>
  <si>
    <t>2'01.355</t>
  </si>
  <si>
    <t>2'00.503</t>
  </si>
  <si>
    <t>2'00.615</t>
  </si>
  <si>
    <t>2'00.827</t>
  </si>
  <si>
    <t>2'11.169</t>
  </si>
  <si>
    <t>2'03.944</t>
  </si>
  <si>
    <t>2'05.374</t>
  </si>
  <si>
    <t>2'04.328</t>
  </si>
  <si>
    <t>2'04.444</t>
  </si>
  <si>
    <t>*2'03.555</t>
  </si>
  <si>
    <t>2'04.830</t>
  </si>
  <si>
    <t>2'04.479</t>
  </si>
  <si>
    <t>2'04.623</t>
  </si>
  <si>
    <t>2'04.261</t>
  </si>
  <si>
    <t>2'04.919</t>
  </si>
  <si>
    <t>2'04.252</t>
  </si>
  <si>
    <t>2'04.726</t>
  </si>
  <si>
    <t>2'04.169</t>
  </si>
  <si>
    <t>2'05.043</t>
  </si>
  <si>
    <t>Y 鳥羽　海渡  TEAM TEC2 ＆ TDA   TEC2-12</t>
  </si>
  <si>
    <t>2'10.868</t>
  </si>
  <si>
    <t>2'02.124</t>
  </si>
  <si>
    <t>2'03.028</t>
  </si>
  <si>
    <t>2'04.245</t>
  </si>
  <si>
    <t>2'03.298</t>
  </si>
  <si>
    <t>*2'02.111</t>
  </si>
  <si>
    <t>2'03.940</t>
  </si>
  <si>
    <t>2'03.548</t>
  </si>
  <si>
    <t>2'02.973</t>
  </si>
  <si>
    <t>2'03.578</t>
  </si>
  <si>
    <t>2'03.139</t>
  </si>
  <si>
    <t>2'02.938</t>
  </si>
  <si>
    <t>2'02.462</t>
  </si>
  <si>
    <t>2'03.628</t>
  </si>
  <si>
    <t>2'03.609</t>
  </si>
  <si>
    <t>2'02.890</t>
  </si>
  <si>
    <t>2'11.788</t>
  </si>
  <si>
    <t>2'04.154</t>
  </si>
  <si>
    <t>2'04.599</t>
  </si>
  <si>
    <t>2'04.185</t>
  </si>
  <si>
    <t>*2'03.072</t>
  </si>
  <si>
    <t>2'15.638</t>
  </si>
  <si>
    <t>2'04.884</t>
  </si>
  <si>
    <t>2'05.373</t>
  </si>
  <si>
    <t>2'05.039</t>
  </si>
  <si>
    <t>2'04.724</t>
  </si>
  <si>
    <t>2'05.215</t>
  </si>
  <si>
    <t>2'05.424</t>
  </si>
  <si>
    <t>2'04.791</t>
  </si>
  <si>
    <t>2'05.164</t>
  </si>
  <si>
    <t>2'04.808</t>
  </si>
  <si>
    <t>2'05.319</t>
  </si>
  <si>
    <t>2'06.002</t>
  </si>
  <si>
    <t>2'05.171</t>
  </si>
  <si>
    <t>*2'04.625</t>
  </si>
  <si>
    <t>2'09.819</t>
  </si>
  <si>
    <t>2'01.607</t>
  </si>
  <si>
    <t>2'02.624</t>
  </si>
  <si>
    <t>2'02.276</t>
  </si>
  <si>
    <t>2'02.244</t>
  </si>
  <si>
    <t>2'01.849</t>
  </si>
  <si>
    <t>2'02.387</t>
  </si>
  <si>
    <t>2'02.530</t>
  </si>
  <si>
    <t>2'01.444</t>
  </si>
  <si>
    <t>2'02.039</t>
  </si>
  <si>
    <t>2'01.912</t>
  </si>
  <si>
    <t>2'03.529</t>
  </si>
  <si>
    <t>*2'00.828</t>
  </si>
  <si>
    <t>2'02.286</t>
  </si>
  <si>
    <t>2'01.998</t>
  </si>
  <si>
    <t>2'02.958</t>
  </si>
  <si>
    <t>Y 栗原　佳祐  CLUB HARC-PRO.   NSF250R</t>
  </si>
  <si>
    <t>2'14.002</t>
  </si>
  <si>
    <t>2'03.107</t>
  </si>
  <si>
    <t>2'03.732</t>
  </si>
  <si>
    <t>2'03.629</t>
  </si>
  <si>
    <t>2'03.630</t>
  </si>
  <si>
    <t>2'03.803</t>
  </si>
  <si>
    <t>*2'03.052</t>
  </si>
  <si>
    <t>Y 水野　涼  CLUB HARC-PRO.   NSF250R</t>
  </si>
  <si>
    <t>2'08.902</t>
  </si>
  <si>
    <t>2'03.852</t>
  </si>
  <si>
    <t>2'02.526</t>
  </si>
  <si>
    <t>2'03.491</t>
  </si>
  <si>
    <t>2'03.808</t>
  </si>
  <si>
    <t>2'03.541</t>
  </si>
  <si>
    <t>2'03.162</t>
  </si>
  <si>
    <t>2'02.930</t>
  </si>
  <si>
    <t>2'03.526</t>
  </si>
  <si>
    <t>*2'02.340</t>
  </si>
  <si>
    <t>2'03.509</t>
  </si>
  <si>
    <t>2'03.688</t>
  </si>
  <si>
    <t>2'14.972</t>
  </si>
  <si>
    <t>2'04.682</t>
  </si>
  <si>
    <t>2'05.354</t>
  </si>
  <si>
    <t>2'22.728</t>
  </si>
  <si>
    <t>2'05.033</t>
  </si>
  <si>
    <t>*2'04.454</t>
  </si>
  <si>
    <t>2'05.401</t>
  </si>
  <si>
    <t>2'06.983</t>
  </si>
  <si>
    <t>2'05.102</t>
  </si>
  <si>
    <t>2'05.784</t>
  </si>
  <si>
    <t>2'05.366</t>
  </si>
  <si>
    <t>2'06.685</t>
  </si>
  <si>
    <t>2'04.888</t>
  </si>
  <si>
    <t>2'05.321</t>
  </si>
  <si>
    <t>2'04.714</t>
  </si>
  <si>
    <t>2'08.288</t>
  </si>
  <si>
    <t xml:space="preserve"> Lap Chart</t>
  </si>
  <si>
    <t xml:space="preserve">Laps St\  1 </t>
  </si>
  <si>
    <t>----</t>
  </si>
  <si>
    <t xml:space="preserve"> 1  55: \ 55 </t>
  </si>
  <si>
    <t xml:space="preserve"> 2  20: \ 20 </t>
  </si>
  <si>
    <t xml:space="preserve"> 3   3: \  3 </t>
  </si>
  <si>
    <t xml:space="preserve"> 4  78: \ 41 </t>
  </si>
  <si>
    <t xml:space="preserve"> 5   5: \  5 </t>
  </si>
  <si>
    <t xml:space="preserve"> 6  41: \ 88 </t>
  </si>
  <si>
    <t xml:space="preserve"> 7  25: \ 25 </t>
  </si>
  <si>
    <t xml:space="preserve"> 8  88: \  9 </t>
  </si>
  <si>
    <t xml:space="preserve"> 9  67: \ 78 </t>
  </si>
  <si>
    <t xml:space="preserve">10   9: \  1 </t>
  </si>
  <si>
    <t xml:space="preserve">11  32: \ 32 </t>
  </si>
  <si>
    <t xml:space="preserve">12   1: \ 21 </t>
  </si>
  <si>
    <t xml:space="preserve">13  33: \ 67 </t>
  </si>
  <si>
    <t xml:space="preserve">14  83: \ 65 </t>
  </si>
  <si>
    <t xml:space="preserve">15  21: \ 73 </t>
  </si>
  <si>
    <t xml:space="preserve">16  14: \ 14 </t>
  </si>
  <si>
    <t xml:space="preserve">17  34: \ 33 </t>
  </si>
  <si>
    <t xml:space="preserve">18  65: \ 37 </t>
  </si>
  <si>
    <t xml:space="preserve">19  37: \ 34 </t>
  </si>
  <si>
    <t xml:space="preserve">20  73: \ 83 </t>
  </si>
  <si>
    <t xml:space="preserve">21  31: \ 29 </t>
  </si>
  <si>
    <t xml:space="preserve">22  22: \ 31 </t>
  </si>
  <si>
    <t xml:space="preserve">23  43: \ 24 </t>
  </si>
  <si>
    <t xml:space="preserve">24  26: \ 93 </t>
  </si>
  <si>
    <t xml:space="preserve">25  13: \ 22 </t>
  </si>
  <si>
    <t xml:space="preserve">26  24: \ 43 </t>
  </si>
  <si>
    <t xml:space="preserve">27  36: \ 75 </t>
  </si>
  <si>
    <t xml:space="preserve">28  50: \ 38 </t>
  </si>
  <si>
    <t xml:space="preserve">29  38: \ 11 </t>
  </si>
  <si>
    <t xml:space="preserve">30  93: \ 28 </t>
  </si>
  <si>
    <t xml:space="preserve">31  75: \ 39 </t>
  </si>
  <si>
    <t xml:space="preserve">32  40: \ 35 </t>
  </si>
  <si>
    <t xml:space="preserve">33  28: \ 36 </t>
  </si>
  <si>
    <t xml:space="preserve">34  35: \ 10 </t>
  </si>
  <si>
    <t xml:space="preserve">35  11: \ 50 </t>
  </si>
  <si>
    <t xml:space="preserve">36  10: \ 45 </t>
  </si>
  <si>
    <t xml:space="preserve">37  39: \ 44 </t>
  </si>
  <si>
    <t>38  45: \</t>
  </si>
  <si>
    <t>39  44: \</t>
  </si>
  <si>
    <t>40  29: \</t>
  </si>
  <si>
    <t xml:space="preserve"> Sector Time Chart </t>
  </si>
  <si>
    <t xml:space="preserve">       1   - 徳留　真紀   Tome team PLUSONE   TSR3</t>
  </si>
  <si>
    <t>BESTLAP TIME</t>
  </si>
  <si>
    <t xml:space="preserve"> 2'02.011(9/16)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</si>
  <si>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</si>
  <si>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</si>
  <si>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</si>
  <si>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</si>
  <si>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</si>
  <si>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</si>
  <si>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</si>
  <si>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</si>
  <si>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2'02.011</t>
  </si>
  <si>
    <t xml:space="preserve">  1 =</t>
  </si>
  <si>
    <t xml:space="preserve"> 2'10.064</t>
  </si>
  <si>
    <t xml:space="preserve">  2 =</t>
  </si>
  <si>
    <t xml:space="preserve"> 2'03.017</t>
  </si>
  <si>
    <t>*211.8</t>
  </si>
  <si>
    <t xml:space="preserve">  3 =</t>
  </si>
  <si>
    <t xml:space="preserve"> 2'03.155</t>
  </si>
  <si>
    <t xml:space="preserve">  4 =</t>
  </si>
  <si>
    <t xml:space="preserve"> 2'02.034</t>
  </si>
  <si>
    <t>*32.532</t>
  </si>
  <si>
    <t>*26.784</t>
  </si>
  <si>
    <t xml:space="preserve">  5 =</t>
  </si>
  <si>
    <t xml:space="preserve"> 2'02.713</t>
  </si>
  <si>
    <t>*30.974</t>
  </si>
  <si>
    <t xml:space="preserve">  6 =</t>
  </si>
  <si>
    <t xml:space="preserve"> 2'02.194</t>
  </si>
  <si>
    <t xml:space="preserve">  7 =</t>
  </si>
  <si>
    <t xml:space="preserve"> 2'02.080</t>
  </si>
  <si>
    <t>*31.410</t>
  </si>
  <si>
    <t xml:space="preserve">  8 =</t>
  </si>
  <si>
    <t xml:space="preserve"> 2'02.135</t>
  </si>
  <si>
    <t xml:space="preserve">  9 =</t>
  </si>
  <si>
    <t>* 2'02.011</t>
  </si>
  <si>
    <t xml:space="preserve"> 10 =</t>
  </si>
  <si>
    <t xml:space="preserve"> 2'02.830</t>
  </si>
  <si>
    <t xml:space="preserve"> 11 =</t>
  </si>
  <si>
    <t xml:space="preserve"> 2'02.555</t>
  </si>
  <si>
    <t xml:space="preserve"> 12 =</t>
  </si>
  <si>
    <t xml:space="preserve"> 2'02.440</t>
  </si>
  <si>
    <t xml:space="preserve"> 13 =</t>
  </si>
  <si>
    <t xml:space="preserve"> 2'03.076</t>
  </si>
  <si>
    <t xml:space="preserve"> 14 =</t>
  </si>
  <si>
    <t xml:space="preserve"> 2'03.047</t>
  </si>
  <si>
    <t xml:space="preserve"> 15 =</t>
  </si>
  <si>
    <t xml:space="preserve"> 2'02.822</t>
  </si>
  <si>
    <t xml:space="preserve"> 16 =</t>
  </si>
  <si>
    <t xml:space="preserve"> 2'03.314</t>
  </si>
  <si>
    <t>- 2 -</t>
  </si>
  <si>
    <t xml:space="preserve">       3   - 山田　誓己   TEAM PLUSONE　&amp;　ENDURANCE   NSF250R</t>
  </si>
  <si>
    <t xml:space="preserve"> 2'00.620(6/16)   PIT STOP 0回</t>
  </si>
  <si>
    <t xml:space="preserve"> 2'00.620</t>
  </si>
  <si>
    <t xml:space="preserve"> 2'07.551</t>
  </si>
  <si>
    <t xml:space="preserve"> 2'01.104</t>
  </si>
  <si>
    <t xml:space="preserve"> 2'01.058</t>
  </si>
  <si>
    <t xml:space="preserve"> 2'00.958</t>
  </si>
  <si>
    <t>*32.287</t>
  </si>
  <si>
    <t xml:space="preserve"> 2'01.414</t>
  </si>
  <si>
    <t>*210.9</t>
  </si>
  <si>
    <t>* 2'00.620</t>
  </si>
  <si>
    <t>*31.098</t>
  </si>
  <si>
    <t>*26.432</t>
  </si>
  <si>
    <t xml:space="preserve"> 2'00.621</t>
  </si>
  <si>
    <t>*30.518</t>
  </si>
  <si>
    <t xml:space="preserve"> 2'00.961</t>
  </si>
  <si>
    <t xml:space="preserve"> 2'01.636</t>
  </si>
  <si>
    <t xml:space="preserve"> 2'02.307</t>
  </si>
  <si>
    <t xml:space="preserve"> 2'02.305</t>
  </si>
  <si>
    <t xml:space="preserve"> 2'02.487</t>
  </si>
  <si>
    <t xml:space="preserve"> 2'02.546</t>
  </si>
  <si>
    <t xml:space="preserve"> 2'02.823</t>
  </si>
  <si>
    <t xml:space="preserve"> 2'02.829</t>
  </si>
  <si>
    <t xml:space="preserve"> 2'02.610</t>
  </si>
  <si>
    <t>- 3 -</t>
  </si>
  <si>
    <t xml:space="preserve">       5   - 山本　剛大   Team NOBBY   M312</t>
  </si>
  <si>
    <t xml:space="preserve"> 2'01.552(4/16)   PIT STOP 0回</t>
  </si>
  <si>
    <t xml:space="preserve"> 2'01.552</t>
  </si>
  <si>
    <t xml:space="preserve"> 2'08.720</t>
  </si>
  <si>
    <t>*206.1</t>
  </si>
  <si>
    <t xml:space="preserve"> 2'01.975</t>
  </si>
  <si>
    <t xml:space="preserve"> 2'02.028</t>
  </si>
  <si>
    <t>* 2'01.552</t>
  </si>
  <si>
    <t>*31.019</t>
  </si>
  <si>
    <t xml:space="preserve"> 2'01.613</t>
  </si>
  <si>
    <t>*31.169</t>
  </si>
  <si>
    <t>*26.600</t>
  </si>
  <si>
    <t xml:space="preserve"> 2'01.957</t>
  </si>
  <si>
    <t xml:space="preserve"> 2'02.064</t>
  </si>
  <si>
    <t>*32.496</t>
  </si>
  <si>
    <t xml:space="preserve"> 2'02.207</t>
  </si>
  <si>
    <t xml:space="preserve"> 2'02.703</t>
  </si>
  <si>
    <t xml:space="preserve"> 2'02.308</t>
  </si>
  <si>
    <t xml:space="preserve"> 2'01.765</t>
  </si>
  <si>
    <t xml:space="preserve"> 2'02.195</t>
  </si>
  <si>
    <t xml:space="preserve"> 2'02.226</t>
  </si>
  <si>
    <t xml:space="preserve"> 2'02.460</t>
  </si>
  <si>
    <t xml:space="preserve"> 2'03.554</t>
  </si>
  <si>
    <t xml:space="preserve"> 2'03.152</t>
  </si>
  <si>
    <t>- 4 -</t>
  </si>
  <si>
    <t xml:space="preserve">       9   - 菊池　寛幸   KoharaRacing   NSF250R</t>
  </si>
  <si>
    <t xml:space="preserve"> 2'02.691(4/16)   PIT STOP 0回</t>
  </si>
  <si>
    <t xml:space="preserve"> 2'02.691</t>
  </si>
  <si>
    <t xml:space="preserve"> 2'09.353</t>
  </si>
  <si>
    <t>*207.7</t>
  </si>
  <si>
    <t xml:space="preserve"> 2'03.216</t>
  </si>
  <si>
    <t xml:space="preserve"> 2'03.252</t>
  </si>
  <si>
    <t>* 2'02.691</t>
  </si>
  <si>
    <t>*31.431</t>
  </si>
  <si>
    <t>*26.758</t>
  </si>
  <si>
    <t xml:space="preserve"> 2'02.896</t>
  </si>
  <si>
    <t>*31.265</t>
  </si>
  <si>
    <t xml:space="preserve"> 2'02.794</t>
  </si>
  <si>
    <t xml:space="preserve"> 2'03.101</t>
  </si>
  <si>
    <t xml:space="preserve"> 2'03.558</t>
  </si>
  <si>
    <t xml:space="preserve"> 2'03.401</t>
  </si>
  <si>
    <t xml:space="preserve"> 2'03.478</t>
  </si>
  <si>
    <t xml:space="preserve"> 2'03.077</t>
  </si>
  <si>
    <t xml:space="preserve"> 2'04.016</t>
  </si>
  <si>
    <t xml:space="preserve"> 2'03.942</t>
  </si>
  <si>
    <t xml:space="preserve"> 2'03.072</t>
  </si>
  <si>
    <t xml:space="preserve"> 2'02.867</t>
  </si>
  <si>
    <t>*32.779</t>
  </si>
  <si>
    <t>- 5 -</t>
  </si>
  <si>
    <t xml:space="preserve">      10   - 田尻　悠人   Club PARIS RSC   NSF250R</t>
  </si>
  <si>
    <t xml:space="preserve"> 2'06.757(16/16)   PIT STOP 0回</t>
  </si>
  <si>
    <t xml:space="preserve"> 2'06.757</t>
  </si>
  <si>
    <t xml:space="preserve"> 2'17.514</t>
  </si>
  <si>
    <t>*202.2</t>
  </si>
  <si>
    <t xml:space="preserve"> 2'07.223</t>
  </si>
  <si>
    <t xml:space="preserve"> 2'07.255</t>
  </si>
  <si>
    <t>*32.226</t>
  </si>
  <si>
    <t xml:space="preserve"> 2'07.449</t>
  </si>
  <si>
    <t xml:space="preserve"> 2'07.572</t>
  </si>
  <si>
    <t xml:space="preserve"> 2'09.116</t>
  </si>
  <si>
    <t xml:space="preserve"> 2'08.417</t>
  </si>
  <si>
    <t xml:space="preserve"> 2'07.644</t>
  </si>
  <si>
    <t xml:space="preserve"> 2'07.655</t>
  </si>
  <si>
    <t xml:space="preserve"> 2'07.282</t>
  </si>
  <si>
    <t>*32.546</t>
  </si>
  <si>
    <t xml:space="preserve"> 2'07.725</t>
  </si>
  <si>
    <t xml:space="preserve"> 2'07.257</t>
  </si>
  <si>
    <t xml:space="preserve"> 2'07.547</t>
  </si>
  <si>
    <t xml:space="preserve"> 2'07.682</t>
  </si>
  <si>
    <t xml:space="preserve"> 2'06.788</t>
  </si>
  <si>
    <t>*27.638</t>
  </si>
  <si>
    <t>* 2'06.757</t>
  </si>
  <si>
    <t>*33.977</t>
  </si>
  <si>
    <t>- 6 -</t>
  </si>
  <si>
    <t xml:space="preserve">      11   - 田尻　克行   Club PARIS RSC   NSF250R</t>
  </si>
  <si>
    <t xml:space="preserve"> 2'04.525(12/12)   PIT STOP 0回</t>
  </si>
  <si>
    <t xml:space="preserve"> 2'04.525</t>
  </si>
  <si>
    <t xml:space="preserve"> 2'16.364</t>
  </si>
  <si>
    <t xml:space="preserve"> 2'05.567</t>
  </si>
  <si>
    <t xml:space="preserve"> 2'05.411</t>
  </si>
  <si>
    <t xml:space="preserve"> 2'05.347</t>
  </si>
  <si>
    <t>*27.435</t>
  </si>
  <si>
    <t xml:space="preserve"> 2'04.851</t>
  </si>
  <si>
    <t>*31.417</t>
  </si>
  <si>
    <t xml:space="preserve"> 2'04.821</t>
  </si>
  <si>
    <t xml:space="preserve"> 2'04.727</t>
  </si>
  <si>
    <t>*201.1</t>
  </si>
  <si>
    <t xml:space="preserve"> 2'05.333</t>
  </si>
  <si>
    <t xml:space="preserve"> 2'05.261</t>
  </si>
  <si>
    <t>*32.107</t>
  </si>
  <si>
    <t xml:space="preserve"> 2'05.141</t>
  </si>
  <si>
    <t>*33.371</t>
  </si>
  <si>
    <t xml:space="preserve"> 2'05.384</t>
  </si>
  <si>
    <t>* 2'04.525</t>
  </si>
  <si>
    <t>- 7 -</t>
  </si>
  <si>
    <t xml:space="preserve">      14   Y 長尾　健吾   TEAMけんけんｗｉｔｈアポロ   NSF250R</t>
  </si>
  <si>
    <t xml:space="preserve"> 2'02.620(9/16)   PIT STOP 0回</t>
  </si>
  <si>
    <t xml:space="preserve"> 2'02.620</t>
  </si>
  <si>
    <t xml:space="preserve"> 2'12.394</t>
  </si>
  <si>
    <t>*208.1</t>
  </si>
  <si>
    <t xml:space="preserve"> 2'03.258</t>
  </si>
  <si>
    <t xml:space="preserve"> 2'03.365</t>
  </si>
  <si>
    <t>*31.501</t>
  </si>
  <si>
    <t xml:space="preserve"> 2'02.754</t>
  </si>
  <si>
    <t xml:space="preserve"> 2'02.907</t>
  </si>
  <si>
    <t xml:space="preserve"> 2'02.769</t>
  </si>
  <si>
    <t>*26.779</t>
  </si>
  <si>
    <t xml:space="preserve"> 2'02.708</t>
  </si>
  <si>
    <t>*31.224</t>
  </si>
  <si>
    <t xml:space="preserve"> 2'02.855</t>
  </si>
  <si>
    <t>* 2'02.620</t>
  </si>
  <si>
    <t xml:space="preserve"> 2'03.069</t>
  </si>
  <si>
    <t xml:space="preserve"> 2'03.356</t>
  </si>
  <si>
    <t xml:space="preserve"> 2'03.275</t>
  </si>
  <si>
    <t xml:space="preserve"> 2'03.771</t>
  </si>
  <si>
    <t xml:space="preserve"> 2'03.531</t>
  </si>
  <si>
    <t xml:space="preserve"> 2'03.180</t>
  </si>
  <si>
    <t>*32.874</t>
  </si>
  <si>
    <t>- 8 -</t>
  </si>
  <si>
    <t xml:space="preserve">      20   ※ 尾野　弘樹   Honda Team Asia   TSR3</t>
  </si>
  <si>
    <t xml:space="preserve"> 2'00.331(7/16)   PIT STOP 0回</t>
  </si>
  <si>
    <t xml:space="preserve"> 2'00.331</t>
  </si>
  <si>
    <t xml:space="preserve"> 2'07.321</t>
  </si>
  <si>
    <t xml:space="preserve"> 2'00.474</t>
  </si>
  <si>
    <t>*32.214</t>
  </si>
  <si>
    <t xml:space="preserve"> 2'01.260</t>
  </si>
  <si>
    <t xml:space="preserve"> 2'01.319</t>
  </si>
  <si>
    <t xml:space="preserve"> 2'01.394</t>
  </si>
  <si>
    <t xml:space="preserve"> 2'00.728</t>
  </si>
  <si>
    <t>*26.450</t>
  </si>
  <si>
    <t>* 2'00.331</t>
  </si>
  <si>
    <t xml:space="preserve"> 2'00.406</t>
  </si>
  <si>
    <t>*213.0</t>
  </si>
  <si>
    <t xml:space="preserve"> 2'00.484</t>
  </si>
  <si>
    <t xml:space="preserve"> 2'00.337</t>
  </si>
  <si>
    <t>*30.529</t>
  </si>
  <si>
    <t xml:space="preserve"> 2'00.576</t>
  </si>
  <si>
    <t xml:space="preserve"> 2'00.502</t>
  </si>
  <si>
    <t xml:space="preserve"> 2'01.075</t>
  </si>
  <si>
    <t xml:space="preserve"> 2'01.091</t>
  </si>
  <si>
    <t xml:space="preserve"> 2'00.933</t>
  </si>
  <si>
    <t xml:space="preserve"> 2'00.547</t>
  </si>
  <si>
    <t>*30.820</t>
  </si>
  <si>
    <t>- 9 -</t>
  </si>
  <si>
    <t xml:space="preserve">      21   - 大西　隼   Projectμ7C HARC   NSF250</t>
  </si>
  <si>
    <t xml:space="preserve"> 2'03.606(6/16)   PIT STOP 0回</t>
  </si>
  <si>
    <t xml:space="preserve"> 2'03.606</t>
  </si>
  <si>
    <t xml:space="preserve"> 2'10.723</t>
  </si>
  <si>
    <t xml:space="preserve"> 2'04.777</t>
  </si>
  <si>
    <t xml:space="preserve"> 2'04.882</t>
  </si>
  <si>
    <t xml:space="preserve"> 2'04.798</t>
  </si>
  <si>
    <t xml:space="preserve"> 2'03.957</t>
  </si>
  <si>
    <t>*31.619</t>
  </si>
  <si>
    <t>* 2'03.606</t>
  </si>
  <si>
    <t>*33.078</t>
  </si>
  <si>
    <t xml:space="preserve"> 2'03.697</t>
  </si>
  <si>
    <t>*26.996</t>
  </si>
  <si>
    <t xml:space="preserve"> 2'04.319</t>
  </si>
  <si>
    <t xml:space="preserve"> 2'05.274</t>
  </si>
  <si>
    <t xml:space="preserve"> 2'04.768</t>
  </si>
  <si>
    <t xml:space="preserve"> 2'04.976</t>
  </si>
  <si>
    <t xml:space="preserve"> 2'05.638</t>
  </si>
  <si>
    <t xml:space="preserve"> 2'04.347</t>
  </si>
  <si>
    <t xml:space="preserve"> 2'04.475</t>
  </si>
  <si>
    <t xml:space="preserve"> 2'04.352</t>
  </si>
  <si>
    <t>*31.493</t>
  </si>
  <si>
    <t xml:space="preserve"> 2'04.655</t>
  </si>
  <si>
    <t>- 10 -</t>
  </si>
  <si>
    <t xml:space="preserve">      22   - 安村　武志   犬の乳酸菌.jp/プリミティブＲＴ   PRCS3</t>
  </si>
  <si>
    <t xml:space="preserve"> 2'04.294(5/16)   PIT STOP 0回</t>
  </si>
  <si>
    <t xml:space="preserve"> 2'04.294</t>
  </si>
  <si>
    <t xml:space="preserve"> 2'15.305</t>
  </si>
  <si>
    <t xml:space="preserve"> 2'04.435</t>
  </si>
  <si>
    <t>*27.209</t>
  </si>
  <si>
    <t xml:space="preserve"> 2'05.249</t>
  </si>
  <si>
    <t xml:space="preserve"> 2'05.729</t>
  </si>
  <si>
    <t>* 2'04.294</t>
  </si>
  <si>
    <t>*31.827</t>
  </si>
  <si>
    <t xml:space="preserve"> 2'04.554</t>
  </si>
  <si>
    <t>*31.557</t>
  </si>
  <si>
    <t>*207.3</t>
  </si>
  <si>
    <t xml:space="preserve"> 2'05.681</t>
  </si>
  <si>
    <t xml:space="preserve"> 2'05.114</t>
  </si>
  <si>
    <t xml:space="preserve"> 2'05.016</t>
  </si>
  <si>
    <t xml:space="preserve"> 2'04.489</t>
  </si>
  <si>
    <t xml:space="preserve"> 2'04.664</t>
  </si>
  <si>
    <t xml:space="preserve"> 2'04.426</t>
  </si>
  <si>
    <t xml:space="preserve"> 2'04.313</t>
  </si>
  <si>
    <t>*33.250</t>
  </si>
  <si>
    <t xml:space="preserve"> 2'04.364</t>
  </si>
  <si>
    <t xml:space="preserve"> 2'04.436</t>
  </si>
  <si>
    <t xml:space="preserve"> 2'04.790</t>
  </si>
  <si>
    <t>- 11 -</t>
  </si>
  <si>
    <t xml:space="preserve">      24   - 古市　右京   TEAM ASPIRATION   NSF250R</t>
  </si>
  <si>
    <t xml:space="preserve"> 2'04.256(12/16)   PIT STOP 0回</t>
  </si>
  <si>
    <t xml:space="preserve"> 2'04.256</t>
  </si>
  <si>
    <t xml:space="preserve"> 2'14.595</t>
  </si>
  <si>
    <t xml:space="preserve"> 2'04.887</t>
  </si>
  <si>
    <t xml:space="preserve"> 2'05.439</t>
  </si>
  <si>
    <t xml:space="preserve"> 2'04.795</t>
  </si>
  <si>
    <t xml:space="preserve"> 2'04.632</t>
  </si>
  <si>
    <t xml:space="preserve"> 2'05.077</t>
  </si>
  <si>
    <t xml:space="preserve"> 2'05.557</t>
  </si>
  <si>
    <t xml:space="preserve"> 2'05.254</t>
  </si>
  <si>
    <t xml:space="preserve"> 2'06.559</t>
  </si>
  <si>
    <t xml:space="preserve"> 2'04.449</t>
  </si>
  <si>
    <t>*31.770</t>
  </si>
  <si>
    <t xml:space="preserve"> 2'04.742</t>
  </si>
  <si>
    <t>* 2'04.256</t>
  </si>
  <si>
    <t>*33.269</t>
  </si>
  <si>
    <t xml:space="preserve"> 2'05.353</t>
  </si>
  <si>
    <t>*31.583</t>
  </si>
  <si>
    <t xml:space="preserve"> 2'05.650</t>
  </si>
  <si>
    <t xml:space="preserve"> 2'05.175</t>
  </si>
  <si>
    <t>*27.137</t>
  </si>
  <si>
    <t xml:space="preserve"> 2'06.230</t>
  </si>
  <si>
    <t>- 12 -</t>
  </si>
  <si>
    <t xml:space="preserve">      25   - 小室　旭   テルル＆EM★KoharaRT   NSF250R</t>
  </si>
  <si>
    <t xml:space="preserve"> 2'02.250(6/12)   PIT STOP 0回</t>
  </si>
  <si>
    <t xml:space="preserve"> 2'02.250</t>
  </si>
  <si>
    <t xml:space="preserve"> 2'09.137</t>
  </si>
  <si>
    <t xml:space="preserve"> 2'03.687</t>
  </si>
  <si>
    <t>*31.095</t>
  </si>
  <si>
    <t xml:space="preserve"> 2'03.678</t>
  </si>
  <si>
    <t xml:space="preserve"> 2'03.816</t>
  </si>
  <si>
    <t xml:space="preserve"> 2'03.043</t>
  </si>
  <si>
    <t>* 2'02.250</t>
  </si>
  <si>
    <t>*26.724</t>
  </si>
  <si>
    <t xml:space="preserve"> 2'02.373</t>
  </si>
  <si>
    <t>*32.655</t>
  </si>
  <si>
    <t>*31.509</t>
  </si>
  <si>
    <t xml:space="preserve"> 2'03.297</t>
  </si>
  <si>
    <t xml:space="preserve"> 2'03.250</t>
  </si>
  <si>
    <t xml:space="preserve"> 2'03.642</t>
  </si>
  <si>
    <t xml:space="preserve"> 2'03.124</t>
  </si>
  <si>
    <t xml:space="preserve"> 2'03.767</t>
  </si>
  <si>
    <t>- 13 -</t>
  </si>
  <si>
    <t xml:space="preserve">      28   - 三好　菜摘   オールスターモータースポーツ   NSF250R</t>
  </si>
  <si>
    <t xml:space="preserve"> 2'04.087(6/16)   PIT STOP 0回</t>
  </si>
  <si>
    <t xml:space="preserve"> 2'04.087</t>
  </si>
  <si>
    <t xml:space="preserve"> 2'16.625</t>
  </si>
  <si>
    <t xml:space="preserve"> 2'04.327</t>
  </si>
  <si>
    <t xml:space="preserve"> 2'04.711</t>
  </si>
  <si>
    <t xml:space="preserve"> 2'05.563</t>
  </si>
  <si>
    <t xml:space="preserve"> 2'04.498</t>
  </si>
  <si>
    <t>* 2'04.087</t>
  </si>
  <si>
    <t>*31.488</t>
  </si>
  <si>
    <t>*31.945</t>
  </si>
  <si>
    <t xml:space="preserve"> 2'05.303</t>
  </si>
  <si>
    <t xml:space="preserve"> 2'05.645</t>
  </si>
  <si>
    <t>*203.8</t>
  </si>
  <si>
    <t xml:space="preserve"> 2'05.029</t>
  </si>
  <si>
    <t xml:space="preserve"> 2'04.539</t>
  </si>
  <si>
    <t>*27.138</t>
  </si>
  <si>
    <t xml:space="preserve"> 2'04.418</t>
  </si>
  <si>
    <t xml:space="preserve"> 2'04.361</t>
  </si>
  <si>
    <t xml:space="preserve"> 2'04.518</t>
  </si>
  <si>
    <t>*33.300</t>
  </si>
  <si>
    <t xml:space="preserve"> 2'04.731</t>
  </si>
  <si>
    <t xml:space="preserve"> 2'04.558</t>
  </si>
  <si>
    <t xml:space="preserve"> 2'04.936</t>
  </si>
  <si>
    <t>- 14 -</t>
  </si>
  <si>
    <t xml:space="preserve">      29   - 澁田　晨央   ウイダー　チームアイファクトリー   NSF250R</t>
  </si>
  <si>
    <t xml:space="preserve"> 2'03.371(12/16)   PIT STOP 0回</t>
  </si>
  <si>
    <t xml:space="preserve"> 2'03.371</t>
  </si>
  <si>
    <t xml:space="preserve"> 2'14.285</t>
  </si>
  <si>
    <t>*206.5</t>
  </si>
  <si>
    <t xml:space="preserve"> 2'04.375</t>
  </si>
  <si>
    <t xml:space="preserve"> 2'04.598</t>
  </si>
  <si>
    <t xml:space="preserve"> 2'04.673</t>
  </si>
  <si>
    <t xml:space="preserve"> 2'04.817</t>
  </si>
  <si>
    <t xml:space="preserve"> 2'04.466</t>
  </si>
  <si>
    <t xml:space="preserve"> 2'04.183</t>
  </si>
  <si>
    <t xml:space="preserve"> 2'04.010</t>
  </si>
  <si>
    <t xml:space="preserve"> 2'03.770</t>
  </si>
  <si>
    <t>*26.983</t>
  </si>
  <si>
    <t xml:space="preserve"> 2'03.783</t>
  </si>
  <si>
    <t>* 2'03.371</t>
  </si>
  <si>
    <t>*31.637</t>
  </si>
  <si>
    <t>*33.072</t>
  </si>
  <si>
    <t>*31.489</t>
  </si>
  <si>
    <t xml:space="preserve"> 2'04.182</t>
  </si>
  <si>
    <t xml:space="preserve"> 2'04.398</t>
  </si>
  <si>
    <t xml:space="preserve"> 2'04.395</t>
  </si>
  <si>
    <t xml:space="preserve"> 2'04.841</t>
  </si>
  <si>
    <t>- 15 -</t>
  </si>
  <si>
    <t xml:space="preserve">      31   - 岡崎　静夏   KoharaRacing   NSF250R</t>
  </si>
  <si>
    <t xml:space="preserve"> 2'04.731(6/16)   PIT STOP 0回</t>
  </si>
  <si>
    <t xml:space="preserve"> 2'14.460</t>
  </si>
  <si>
    <t xml:space="preserve"> 2'04.874</t>
  </si>
  <si>
    <t>*27.298</t>
  </si>
  <si>
    <t xml:space="preserve"> 2'05.466</t>
  </si>
  <si>
    <t xml:space="preserve"> 2'06.217</t>
  </si>
  <si>
    <t>* 2'04.731</t>
  </si>
  <si>
    <t>*31.653</t>
  </si>
  <si>
    <t>*33.408</t>
  </si>
  <si>
    <t xml:space="preserve"> 2'05.594</t>
  </si>
  <si>
    <t xml:space="preserve"> 2'05.125</t>
  </si>
  <si>
    <t xml:space="preserve"> 2'05.417</t>
  </si>
  <si>
    <t xml:space="preserve"> 2'06.262</t>
  </si>
  <si>
    <t>*31.970</t>
  </si>
  <si>
    <t xml:space="preserve"> 2'06.068</t>
  </si>
  <si>
    <t xml:space="preserve"> 2'05.819</t>
  </si>
  <si>
    <t xml:space="preserve"> 2'05.441</t>
  </si>
  <si>
    <t xml:space="preserve"> 2'05.415</t>
  </si>
  <si>
    <t xml:space="preserve"> 2'05.314</t>
  </si>
  <si>
    <t>- 16 -</t>
  </si>
  <si>
    <t xml:space="preserve">      32   Y 北見　剣   ウイダー　チームアイファクトリー   NSF250R</t>
  </si>
  <si>
    <t xml:space="preserve"> 2'02.265(6/16)   PIT STOP 0回</t>
  </si>
  <si>
    <t xml:space="preserve"> 2'02.265</t>
  </si>
  <si>
    <t xml:space="preserve"> 2'10.207</t>
  </si>
  <si>
    <t xml:space="preserve"> 2'02.874</t>
  </si>
  <si>
    <t xml:space="preserve"> 2'03.347</t>
  </si>
  <si>
    <t xml:space="preserve"> 2'03.240</t>
  </si>
  <si>
    <t>*26.569</t>
  </si>
  <si>
    <t xml:space="preserve"> 2'03.289</t>
  </si>
  <si>
    <t>* 2'02.265</t>
  </si>
  <si>
    <t>*31.508</t>
  </si>
  <si>
    <t xml:space="preserve"> 2'02.269</t>
  </si>
  <si>
    <t>*30.969</t>
  </si>
  <si>
    <t>*32.772</t>
  </si>
  <si>
    <t xml:space="preserve"> 2'03.476</t>
  </si>
  <si>
    <t xml:space="preserve"> 2'03.144</t>
  </si>
  <si>
    <t xml:space="preserve"> 2'03.669</t>
  </si>
  <si>
    <t xml:space="preserve"> 2'03.078</t>
  </si>
  <si>
    <t xml:space="preserve"> 2'03.975</t>
  </si>
  <si>
    <t xml:space="preserve"> 2'03.805</t>
  </si>
  <si>
    <t xml:space="preserve"> 2'03.486</t>
  </si>
  <si>
    <t xml:space="preserve"> 2'03.410</t>
  </si>
  <si>
    <t xml:space="preserve"> 2'03.643</t>
  </si>
  <si>
    <t>- 17 -</t>
  </si>
  <si>
    <t xml:space="preserve">      33   Y 山元　聖   Projectμ7C HARC   NSF250R(MR03)</t>
  </si>
  <si>
    <t xml:space="preserve"> 2'03.599(2/2)   PIT STOP 0回</t>
  </si>
  <si>
    <t xml:space="preserve"> 2'03.599</t>
  </si>
  <si>
    <t xml:space="preserve"> 2'12.651</t>
  </si>
  <si>
    <t>* 2'03.599</t>
  </si>
  <si>
    <t>*31.663</t>
  </si>
  <si>
    <t>*33.034</t>
  </si>
  <si>
    <t>*31.709</t>
  </si>
  <si>
    <t>*210.1</t>
  </si>
  <si>
    <t>*27.193</t>
  </si>
  <si>
    <t>- 18 -</t>
  </si>
  <si>
    <t xml:space="preserve">      34   Y 関野　海斗   Projectμ7C HARC   NSF250R</t>
  </si>
  <si>
    <t xml:space="preserve"> 2'02.289(13/15)   PIT STOP 0回</t>
  </si>
  <si>
    <t xml:space="preserve"> 2'02.289</t>
  </si>
  <si>
    <t xml:space="preserve"> 2'13.558</t>
  </si>
  <si>
    <t xml:space="preserve"> 2'03.956</t>
  </si>
  <si>
    <t xml:space="preserve"> 2'02.868</t>
  </si>
  <si>
    <t xml:space="preserve"> 2'03.571</t>
  </si>
  <si>
    <t xml:space="preserve"> 2'03.183</t>
  </si>
  <si>
    <t xml:space="preserve"> 2'03.388</t>
  </si>
  <si>
    <t xml:space="preserve"> 2'02.811</t>
  </si>
  <si>
    <t xml:space="preserve"> 2'02.552</t>
  </si>
  <si>
    <t xml:space="preserve"> 2'02.461</t>
  </si>
  <si>
    <t>*31.234</t>
  </si>
  <si>
    <t xml:space="preserve"> 2'02.923</t>
  </si>
  <si>
    <t>*26.805</t>
  </si>
  <si>
    <t xml:space="preserve"> 2'02.661</t>
  </si>
  <si>
    <t xml:space="preserve"> 2'02.957</t>
  </si>
  <si>
    <t>* 2'02.289</t>
  </si>
  <si>
    <t>*32.730</t>
  </si>
  <si>
    <t>*31.506</t>
  </si>
  <si>
    <t xml:space="preserve"> 2'03.564</t>
  </si>
  <si>
    <t xml:space="preserve"> 2'03.061</t>
  </si>
  <si>
    <t>- 19 -</t>
  </si>
  <si>
    <t xml:space="preserve">      35   Y 吉広　光   CLUBNEXT&amp;MOTOBUM   NSF250R</t>
  </si>
  <si>
    <t xml:space="preserve"> 2'04.075(6/16)   PIT STOP 0回</t>
  </si>
  <si>
    <t xml:space="preserve"> 2'04.075</t>
  </si>
  <si>
    <t xml:space="preserve"> 2'16.823</t>
  </si>
  <si>
    <t xml:space="preserve"> 2'05.787</t>
  </si>
  <si>
    <t xml:space="preserve"> 2'04.662</t>
  </si>
  <si>
    <t xml:space="preserve"> 2'05.510</t>
  </si>
  <si>
    <t>* 2'04.075</t>
  </si>
  <si>
    <t>*33.167</t>
  </si>
  <si>
    <t xml:space="preserve"> 2'05.379</t>
  </si>
  <si>
    <t xml:space="preserve"> 2'05.110</t>
  </si>
  <si>
    <t xml:space="preserve"> 2'05.299</t>
  </si>
  <si>
    <t xml:space="preserve"> 2'05.689</t>
  </si>
  <si>
    <t>*31.902</t>
  </si>
  <si>
    <t>*204.5</t>
  </si>
  <si>
    <t xml:space="preserve"> 2'05.050</t>
  </si>
  <si>
    <t xml:space="preserve"> 2'04.317</t>
  </si>
  <si>
    <t>*31.595</t>
  </si>
  <si>
    <t>*27.098</t>
  </si>
  <si>
    <t xml:space="preserve"> 2'04.647</t>
  </si>
  <si>
    <t xml:space="preserve"> 2'05.668</t>
  </si>
  <si>
    <t xml:space="preserve"> 2'04.860</t>
  </si>
  <si>
    <t>- 20 -</t>
  </si>
  <si>
    <t xml:space="preserve">      36   Y 大塚　和人   18 GARAGE RACING TEAM   NSF250R</t>
  </si>
  <si>
    <t xml:space="preserve"> 2'04.537(16/16)   PIT STOP 0回</t>
  </si>
  <si>
    <t xml:space="preserve"> 2'04.537</t>
  </si>
  <si>
    <t xml:space="preserve"> 2'17.004</t>
  </si>
  <si>
    <t xml:space="preserve"> 2'05.931</t>
  </si>
  <si>
    <t>*205.7</t>
  </si>
  <si>
    <t xml:space="preserve"> 2'05.464</t>
  </si>
  <si>
    <t xml:space="preserve"> 2'04.735</t>
  </si>
  <si>
    <t>*33.362</t>
  </si>
  <si>
    <t>*32.283</t>
  </si>
  <si>
    <t xml:space="preserve"> 2'04.939</t>
  </si>
  <si>
    <t xml:space="preserve"> 2'06.005</t>
  </si>
  <si>
    <t xml:space="preserve"> 2'04.751</t>
  </si>
  <si>
    <t xml:space="preserve"> 2'04.677</t>
  </si>
  <si>
    <t>*27.068</t>
  </si>
  <si>
    <t xml:space="preserve"> 2'04.756</t>
  </si>
  <si>
    <t xml:space="preserve"> 2'06.393</t>
  </si>
  <si>
    <t xml:space="preserve"> 2'05.184</t>
  </si>
  <si>
    <t xml:space="preserve"> 2'04.958</t>
  </si>
  <si>
    <t xml:space="preserve"> 2'04.550</t>
  </si>
  <si>
    <t xml:space="preserve"> 2'04.824</t>
  </si>
  <si>
    <t>*31.519</t>
  </si>
  <si>
    <t>* 2'04.537</t>
  </si>
  <si>
    <t>- 21 -</t>
  </si>
  <si>
    <t xml:space="preserve">      37   - 石崎　司也   TEAM TEC2 ＆ TDA   TEC2-12</t>
  </si>
  <si>
    <t xml:space="preserve"> 2'03.018(3/5)   PIT STOP 0回</t>
  </si>
  <si>
    <t xml:space="preserve"> 2'03.018</t>
  </si>
  <si>
    <t xml:space="preserve"> 2'13.268</t>
  </si>
  <si>
    <t xml:space="preserve"> 2'04.546</t>
  </si>
  <si>
    <t>* 2'03.018</t>
  </si>
  <si>
    <t>*31.331</t>
  </si>
  <si>
    <t>*32.868</t>
  </si>
  <si>
    <t xml:space="preserve"> 2'03.894</t>
  </si>
  <si>
    <t>*26.986</t>
  </si>
  <si>
    <t xml:space="preserve"> 2'03.948</t>
  </si>
  <si>
    <t>*31.686</t>
  </si>
  <si>
    <t>- 22 -</t>
  </si>
  <si>
    <t xml:space="preserve">      38   - 山本　恭裕   広島カジタRacing&amp;LRC   NSF250R</t>
  </si>
  <si>
    <t xml:space="preserve"> 2'04.316(12/16)   PIT STOP 0回</t>
  </si>
  <si>
    <t xml:space="preserve"> 2'04.316</t>
  </si>
  <si>
    <t xml:space="preserve"> 2'15.934</t>
  </si>
  <si>
    <t>*204.9</t>
  </si>
  <si>
    <t xml:space="preserve"> 2'05.235</t>
  </si>
  <si>
    <t xml:space="preserve"> 2'05.118</t>
  </si>
  <si>
    <t xml:space="preserve"> 2'05.383</t>
  </si>
  <si>
    <t xml:space="preserve"> 2'04.611</t>
  </si>
  <si>
    <t>*31.872</t>
  </si>
  <si>
    <t xml:space="preserve"> 2'05.236</t>
  </si>
  <si>
    <t xml:space="preserve"> 2'05.230</t>
  </si>
  <si>
    <t>*33.222</t>
  </si>
  <si>
    <t xml:space="preserve"> 2'05.392</t>
  </si>
  <si>
    <t xml:space="preserve"> 2'05.561</t>
  </si>
  <si>
    <t xml:space="preserve"> 2'05.058</t>
  </si>
  <si>
    <t>* 2'04.316</t>
  </si>
  <si>
    <t>*31.475</t>
  </si>
  <si>
    <t xml:space="preserve"> 2'04.656</t>
  </si>
  <si>
    <t xml:space="preserve"> 2'04.828</t>
  </si>
  <si>
    <t xml:space="preserve"> 2'05.158</t>
  </si>
  <si>
    <t>*27.210</t>
  </si>
  <si>
    <t xml:space="preserve"> 2'05.413</t>
  </si>
  <si>
    <t>- 23 -</t>
  </si>
  <si>
    <t xml:space="preserve">      39   Y 佐野　勝人   SRSJwithMORIWAKI   MD250GP3</t>
  </si>
  <si>
    <t xml:space="preserve"> 2'06.183(3/16)   PIT STOP 0回</t>
  </si>
  <si>
    <t xml:space="preserve"> 2'06.183</t>
  </si>
  <si>
    <t>*27.594</t>
  </si>
  <si>
    <t xml:space="preserve"> 2'06.376</t>
  </si>
  <si>
    <t>*32.633</t>
  </si>
  <si>
    <t>*197.8</t>
  </si>
  <si>
    <t>* 2'06.183</t>
  </si>
  <si>
    <t>*31.845</t>
  </si>
  <si>
    <t>*33.621</t>
  </si>
  <si>
    <t xml:space="preserve"> 2'07.342</t>
  </si>
  <si>
    <t xml:space="preserve"> 2'07.345</t>
  </si>
  <si>
    <t xml:space="preserve"> 2'07.385</t>
  </si>
  <si>
    <t xml:space="preserve"> 2'07.185</t>
  </si>
  <si>
    <t xml:space="preserve"> 2'07.612</t>
  </si>
  <si>
    <t xml:space="preserve"> 2'07.903</t>
  </si>
  <si>
    <t xml:space="preserve"> 2'07.504</t>
  </si>
  <si>
    <t xml:space="preserve"> 2'08.306</t>
  </si>
  <si>
    <t xml:space="preserve"> 2'07.828</t>
  </si>
  <si>
    <t xml:space="preserve"> 2'08.555</t>
  </si>
  <si>
    <t xml:space="preserve"> 2'08.099</t>
  </si>
  <si>
    <t xml:space="preserve"> 2'07.944</t>
  </si>
  <si>
    <t xml:space="preserve"> 2'07.649</t>
  </si>
  <si>
    <t>- 24 -</t>
  </si>
  <si>
    <t xml:space="preserve">      41   - 宇井　陽一   41Planning.IODARacingJapan   NSF250R</t>
  </si>
  <si>
    <t xml:space="preserve"> 2'02.432(3/10)   PIT STOP 0回</t>
  </si>
  <si>
    <t xml:space="preserve"> 2'02.432</t>
  </si>
  <si>
    <t>*31.061</t>
  </si>
  <si>
    <t>* 2'02.432</t>
  </si>
  <si>
    <t>*32.784</t>
  </si>
  <si>
    <t>*31.620</t>
  </si>
  <si>
    <t>*26.833</t>
  </si>
  <si>
    <t xml:space="preserve"> 2'03.114</t>
  </si>
  <si>
    <t xml:space="preserve"> 2'03.480</t>
  </si>
  <si>
    <t xml:space="preserve"> 2'03.307</t>
  </si>
  <si>
    <t xml:space="preserve"> 2'02.955</t>
  </si>
  <si>
    <t xml:space="preserve"> 2'03.879</t>
  </si>
  <si>
    <t xml:space="preserve"> 2'03.439</t>
  </si>
  <si>
    <t xml:space="preserve"> 2'03.527</t>
  </si>
  <si>
    <t>- 25 -</t>
  </si>
  <si>
    <t xml:space="preserve">      43   Y 畑中　要   FTR・タイヤナビ・遠藤住宅㈱   NSF250R</t>
  </si>
  <si>
    <t xml:space="preserve"> 2'04.507(7/10)   PIT STOP 0回</t>
  </si>
  <si>
    <t xml:space="preserve"> 2'04.507</t>
  </si>
  <si>
    <t xml:space="preserve"> 2'15.496</t>
  </si>
  <si>
    <t xml:space="preserve"> 2'05.862</t>
  </si>
  <si>
    <t xml:space="preserve"> 2'05.400</t>
  </si>
  <si>
    <t xml:space="preserve"> 2'05.598</t>
  </si>
  <si>
    <t xml:space="preserve"> 2'05.399</t>
  </si>
  <si>
    <t>* 2'04.507</t>
  </si>
  <si>
    <t>*31.513</t>
  </si>
  <si>
    <t xml:space="preserve"> 2'04.894</t>
  </si>
  <si>
    <t>*33.338</t>
  </si>
  <si>
    <t>*205.3</t>
  </si>
  <si>
    <t xml:space="preserve"> 2'05.414</t>
  </si>
  <si>
    <t>*31.794</t>
  </si>
  <si>
    <t xml:space="preserve"> 2'05.339</t>
  </si>
  <si>
    <t>- 26 -</t>
  </si>
  <si>
    <t xml:space="preserve">      44   - 小沢　良美   GARAGE.M&amp;チャウ&amp;BB   G.M.W250</t>
  </si>
  <si>
    <t xml:space="preserve"> 2'09.260(9/15)   PIT STOP 0回</t>
  </si>
  <si>
    <t xml:space="preserve"> 2'09.260</t>
  </si>
  <si>
    <t xml:space="preserve"> 2'19.890</t>
  </si>
  <si>
    <t>*193.9</t>
  </si>
  <si>
    <t xml:space="preserve"> 2'11.050</t>
  </si>
  <si>
    <t xml:space="preserve"> 2'11.868</t>
  </si>
  <si>
    <t xml:space="preserve"> 2'10.715</t>
  </si>
  <si>
    <t xml:space="preserve"> 2'10.368</t>
  </si>
  <si>
    <t xml:space="preserve"> 2'10.425</t>
  </si>
  <si>
    <t xml:space="preserve"> 2'09.612</t>
  </si>
  <si>
    <t xml:space="preserve"> 2'10.088</t>
  </si>
  <si>
    <t>* 2'09.260</t>
  </si>
  <si>
    <t>*32.713</t>
  </si>
  <si>
    <t>*33.225</t>
  </si>
  <si>
    <t>*28.498</t>
  </si>
  <si>
    <t xml:space="preserve"> 2'10.056</t>
  </si>
  <si>
    <t xml:space="preserve"> 2'09.540</t>
  </si>
  <si>
    <t xml:space="preserve"> 2'09.741</t>
  </si>
  <si>
    <t>*34.671</t>
  </si>
  <si>
    <t xml:space="preserve"> 2'13.084</t>
  </si>
  <si>
    <t xml:space="preserve"> 2'16.180</t>
  </si>
  <si>
    <t xml:space="preserve"> 2'11.764</t>
  </si>
  <si>
    <t>- 27 -</t>
  </si>
  <si>
    <t xml:space="preserve">      45   - 近藤　眞衣   HondaﾌﾞﾙｰﾍﾙﾒｯﾄMSC   BH113R</t>
  </si>
  <si>
    <t xml:space="preserve"> 2'07.084(2/16)   PIT STOP 0回</t>
  </si>
  <si>
    <t xml:space="preserve"> 2'07.084</t>
  </si>
  <si>
    <t xml:space="preserve"> 2'17.862</t>
  </si>
  <si>
    <t>* 2'07.084</t>
  </si>
  <si>
    <t>*27.932</t>
  </si>
  <si>
    <t xml:space="preserve"> 2'07.464</t>
  </si>
  <si>
    <t>*32.449</t>
  </si>
  <si>
    <t xml:space="preserve"> 2'07.485</t>
  </si>
  <si>
    <t xml:space="preserve"> 2'07.419</t>
  </si>
  <si>
    <t>*32.403</t>
  </si>
  <si>
    <t xml:space="preserve"> 2'08.453</t>
  </si>
  <si>
    <t xml:space="preserve"> 2'09.025</t>
  </si>
  <si>
    <t xml:space="preserve"> 2'08.005</t>
  </si>
  <si>
    <t xml:space="preserve"> 2'07.764</t>
  </si>
  <si>
    <t>*33.907</t>
  </si>
  <si>
    <t xml:space="preserve"> 2'07.480</t>
  </si>
  <si>
    <t xml:space="preserve"> 2'07.868</t>
  </si>
  <si>
    <t xml:space="preserve"> 2'07.825</t>
  </si>
  <si>
    <t xml:space="preserve"> 2'08.076</t>
  </si>
  <si>
    <t xml:space="preserve"> 2'08.870</t>
  </si>
  <si>
    <t xml:space="preserve"> 2'08.876</t>
  </si>
  <si>
    <t xml:space="preserve"> 2'08.934</t>
  </si>
  <si>
    <t>- 28 -</t>
  </si>
  <si>
    <t xml:space="preserve">      50   - 野澤　秀典   ノザワレーシングF&amp;モトα   NSF250R</t>
  </si>
  <si>
    <t xml:space="preserve"> 2'05.314(3/3)   PIT STOP 0回</t>
  </si>
  <si>
    <t xml:space="preserve"> 2'17.728</t>
  </si>
  <si>
    <t xml:space="preserve"> 2'05.895</t>
  </si>
  <si>
    <t>*32.252</t>
  </si>
  <si>
    <t>* 2'05.314</t>
  </si>
  <si>
    <t>*32.004</t>
  </si>
  <si>
    <t>*33.458</t>
  </si>
  <si>
    <t>*27.551</t>
  </si>
  <si>
    <t>- 29 -</t>
  </si>
  <si>
    <t xml:space="preserve">      55   Y 國峰　啄磨   Projectμ7C HARC   TSR3</t>
  </si>
  <si>
    <t xml:space="preserve"> 2'00.280(7/16)   PIT STOP 0回</t>
  </si>
  <si>
    <t xml:space="preserve"> 2'00.280</t>
  </si>
  <si>
    <t xml:space="preserve"> 2'06.156</t>
  </si>
  <si>
    <t xml:space="preserve"> 2'01.274</t>
  </si>
  <si>
    <t xml:space="preserve"> 2'01.731</t>
  </si>
  <si>
    <t xml:space="preserve"> 2'01.355</t>
  </si>
  <si>
    <t xml:space="preserve"> 2'01.066</t>
  </si>
  <si>
    <t>*210.5</t>
  </si>
  <si>
    <t xml:space="preserve"> 2'00.744</t>
  </si>
  <si>
    <t>* 2'00.280</t>
  </si>
  <si>
    <t>*32.244</t>
  </si>
  <si>
    <t xml:space="preserve"> 2'00.503</t>
  </si>
  <si>
    <t xml:space="preserve"> 2'00.437</t>
  </si>
  <si>
    <t xml:space="preserve"> 2'00.328</t>
  </si>
  <si>
    <t>*30.519</t>
  </si>
  <si>
    <t>*30.956</t>
  </si>
  <si>
    <t xml:space="preserve"> 2'00.572</t>
  </si>
  <si>
    <t>*26.394</t>
  </si>
  <si>
    <t xml:space="preserve"> 2'00.615</t>
  </si>
  <si>
    <t xml:space="preserve"> 2'01.056</t>
  </si>
  <si>
    <t xml:space="preserve"> 2'01.127</t>
  </si>
  <si>
    <t xml:space="preserve"> 2'00.895</t>
  </si>
  <si>
    <t xml:space="preserve"> 2'00.827</t>
  </si>
  <si>
    <t>- 30 -</t>
  </si>
  <si>
    <t xml:space="preserve">      65   - TROY GUENTHER   チームヨシハル＆K1Racing   NSF250R</t>
  </si>
  <si>
    <t xml:space="preserve"> 2'03.555(6/16)   PIT STOP 0回</t>
  </si>
  <si>
    <t xml:space="preserve"> 2'03.555</t>
  </si>
  <si>
    <t xml:space="preserve"> 2'11.169</t>
  </si>
  <si>
    <t xml:space="preserve"> 2'04.444</t>
  </si>
  <si>
    <t>*31.564</t>
  </si>
  <si>
    <t xml:space="preserve"> 2'04.623</t>
  </si>
  <si>
    <t xml:space="preserve"> 2'04.726</t>
  </si>
  <si>
    <t>*206.9</t>
  </si>
  <si>
    <t xml:space="preserve"> 2'03.944</t>
  </si>
  <si>
    <t>* 2'03.555</t>
  </si>
  <si>
    <t>*33.101</t>
  </si>
  <si>
    <t>*31.698</t>
  </si>
  <si>
    <t xml:space="preserve"> 2'04.261</t>
  </si>
  <si>
    <t>*27.042</t>
  </si>
  <si>
    <t xml:space="preserve"> 2'04.169</t>
  </si>
  <si>
    <t xml:space="preserve"> 2'05.374</t>
  </si>
  <si>
    <t xml:space="preserve"> 2'04.830</t>
  </si>
  <si>
    <t xml:space="preserve"> 2'04.919</t>
  </si>
  <si>
    <t xml:space="preserve"> 2'04.328</t>
  </si>
  <si>
    <t xml:space="preserve"> 2'04.479</t>
  </si>
  <si>
    <t xml:space="preserve"> 2'04.252</t>
  </si>
  <si>
    <t xml:space="preserve"> 2'05.043</t>
  </si>
  <si>
    <t>- 31 -</t>
  </si>
  <si>
    <t xml:space="preserve">      67   Y 鳥羽　海渡   TEAM TEC2 ＆ TDA   TEC2-12</t>
  </si>
  <si>
    <t xml:space="preserve"> 2'02.111(6/16)   PIT STOP 0回</t>
  </si>
  <si>
    <t xml:space="preserve"> 2'02.111</t>
  </si>
  <si>
    <t xml:space="preserve"> 2'10.868</t>
  </si>
  <si>
    <t xml:space="preserve"> 2'03.298</t>
  </si>
  <si>
    <t xml:space="preserve"> 2'02.973</t>
  </si>
  <si>
    <t xml:space="preserve"> 2'02.462</t>
  </si>
  <si>
    <t>*32.828</t>
  </si>
  <si>
    <t xml:space="preserve"> 2'02.124</t>
  </si>
  <si>
    <t>*31.421</t>
  </si>
  <si>
    <t>* 2'02.111</t>
  </si>
  <si>
    <t>*26.616</t>
  </si>
  <si>
    <t xml:space="preserve"> 2'03.578</t>
  </si>
  <si>
    <t xml:space="preserve"> 2'03.628</t>
  </si>
  <si>
    <t xml:space="preserve"> 2'03.028</t>
  </si>
  <si>
    <t xml:space="preserve"> 2'03.940</t>
  </si>
  <si>
    <t xml:space="preserve"> 2'03.139</t>
  </si>
  <si>
    <t xml:space="preserve"> 2'03.609</t>
  </si>
  <si>
    <t xml:space="preserve"> 2'04.245</t>
  </si>
  <si>
    <t xml:space="preserve"> 2'03.548</t>
  </si>
  <si>
    <t xml:space="preserve"> 2'02.938</t>
  </si>
  <si>
    <t xml:space="preserve"> 2'02.890</t>
  </si>
  <si>
    <t>*31.092</t>
  </si>
  <si>
    <t>- 32 -</t>
  </si>
  <si>
    <t xml:space="preserve">      73   - ＤｅｎｎｙＴｒｉｙｕｇo   Ａｓｔｒａ Ｍｏｔｏｒ ＲａｃｉｎｇTeam   NSF250R</t>
  </si>
  <si>
    <t xml:space="preserve"> 2'03.072(6/7)   PIT STOP 0回</t>
  </si>
  <si>
    <t xml:space="preserve"> 2'11.788</t>
  </si>
  <si>
    <t xml:space="preserve"> 2'04.599</t>
  </si>
  <si>
    <t xml:space="preserve"> 2'04.154</t>
  </si>
  <si>
    <t xml:space="preserve"> 2'04.185</t>
  </si>
  <si>
    <t>*203.0</t>
  </si>
  <si>
    <t>* 2'03.072</t>
  </si>
  <si>
    <t>*32.950</t>
  </si>
  <si>
    <t>*27.028</t>
  </si>
  <si>
    <t>*31.110</t>
  </si>
  <si>
    <t>- 33 -</t>
  </si>
  <si>
    <t xml:space="preserve">      75   - 作本　輝介   Club PARIS RSC   NSF250R</t>
  </si>
  <si>
    <t xml:space="preserve"> 2'04.625(12/16)   PIT STOP 0回</t>
  </si>
  <si>
    <t xml:space="preserve"> 2'04.625</t>
  </si>
  <si>
    <t xml:space="preserve"> 2'15.638</t>
  </si>
  <si>
    <t xml:space="preserve"> 2'05.039</t>
  </si>
  <si>
    <t xml:space="preserve"> 2'04.791</t>
  </si>
  <si>
    <t xml:space="preserve"> 2'06.002</t>
  </si>
  <si>
    <t xml:space="preserve"> 2'04.884</t>
  </si>
  <si>
    <t xml:space="preserve"> 2'04.724</t>
  </si>
  <si>
    <t>*31.955</t>
  </si>
  <si>
    <t xml:space="preserve"> 2'05.164</t>
  </si>
  <si>
    <t>*31.628</t>
  </si>
  <si>
    <t xml:space="preserve"> 2'05.171</t>
  </si>
  <si>
    <t xml:space="preserve"> 2'05.215</t>
  </si>
  <si>
    <t xml:space="preserve"> 2'04.808</t>
  </si>
  <si>
    <t>* 2'04.625</t>
  </si>
  <si>
    <t>*33.267</t>
  </si>
  <si>
    <t xml:space="preserve"> 2'05.373</t>
  </si>
  <si>
    <t xml:space="preserve"> 2'05.424</t>
  </si>
  <si>
    <t xml:space="preserve"> 2'05.319</t>
  </si>
  <si>
    <t>- 34 -</t>
  </si>
  <si>
    <t xml:space="preserve">      78   - 大久保　光   HotRacing   NSF250R</t>
  </si>
  <si>
    <t xml:space="preserve"> 2'00.828(4/16)   PIT STOP 0回</t>
  </si>
  <si>
    <t xml:space="preserve"> 2'00.828</t>
  </si>
  <si>
    <t xml:space="preserve"> 2'09.819</t>
  </si>
  <si>
    <t xml:space="preserve"> 2'02.244</t>
  </si>
  <si>
    <t>*209.7</t>
  </si>
  <si>
    <t xml:space="preserve"> 2'01.444</t>
  </si>
  <si>
    <t>* 2'00.828</t>
  </si>
  <si>
    <t>*30.879</t>
  </si>
  <si>
    <t>*32.429</t>
  </si>
  <si>
    <t>*31.115</t>
  </si>
  <si>
    <t>*26.405</t>
  </si>
  <si>
    <t xml:space="preserve"> 2'01.607</t>
  </si>
  <si>
    <t xml:space="preserve"> 2'01.849</t>
  </si>
  <si>
    <t xml:space="preserve"> 2'02.039</t>
  </si>
  <si>
    <t xml:space="preserve"> 2'02.286</t>
  </si>
  <si>
    <t xml:space="preserve"> 2'02.624</t>
  </si>
  <si>
    <t xml:space="preserve"> 2'02.387</t>
  </si>
  <si>
    <t xml:space="preserve"> 2'01.912</t>
  </si>
  <si>
    <t xml:space="preserve"> 2'01.998</t>
  </si>
  <si>
    <t xml:space="preserve"> 2'02.276</t>
  </si>
  <si>
    <t xml:space="preserve"> 2'02.530</t>
  </si>
  <si>
    <t xml:space="preserve"> 2'03.529</t>
  </si>
  <si>
    <t xml:space="preserve"> 2'02.958</t>
  </si>
  <si>
    <t>- 35 -</t>
  </si>
  <si>
    <t xml:space="preserve">      83   Y 栗原　佳祐   CLUB HARC-PRO.   NSF250R</t>
  </si>
  <si>
    <t xml:space="preserve"> 2'03.052(6/7)   PIT STOP 0回</t>
  </si>
  <si>
    <t xml:space="preserve"> 2'03.052</t>
  </si>
  <si>
    <t xml:space="preserve"> 2'14.002</t>
  </si>
  <si>
    <t xml:space="preserve"> 2'03.630</t>
  </si>
  <si>
    <t>*31.616</t>
  </si>
  <si>
    <t xml:space="preserve"> 2'03.107</t>
  </si>
  <si>
    <t>*32.934</t>
  </si>
  <si>
    <t xml:space="preserve"> 2'03.803</t>
  </si>
  <si>
    <t xml:space="preserve"> 2'03.732</t>
  </si>
  <si>
    <t>*31.343</t>
  </si>
  <si>
    <t>* 2'03.052</t>
  </si>
  <si>
    <t xml:space="preserve"> 2'03.629</t>
  </si>
  <si>
    <t>*26.931</t>
  </si>
  <si>
    <t>- 36 -</t>
  </si>
  <si>
    <t xml:space="preserve">      88   Y 水野　涼   CLUB HARC-PRO.   NSF250R</t>
  </si>
  <si>
    <t xml:space="preserve"> 2'02.340(6/12)   PIT STOP 0回</t>
  </si>
  <si>
    <t xml:space="preserve"> 2'02.340</t>
  </si>
  <si>
    <t xml:space="preserve"> 2'08.902</t>
  </si>
  <si>
    <t xml:space="preserve"> 2'03.808</t>
  </si>
  <si>
    <t xml:space="preserve"> 2'03.526</t>
  </si>
  <si>
    <t xml:space="preserve"> 2'03.852</t>
  </si>
  <si>
    <t>*26.893</t>
  </si>
  <si>
    <t xml:space="preserve"> 2'03.541</t>
  </si>
  <si>
    <t>* 2'02.340</t>
  </si>
  <si>
    <t>*31.084</t>
  </si>
  <si>
    <t>*31.349</t>
  </si>
  <si>
    <t xml:space="preserve"> 2'02.526</t>
  </si>
  <si>
    <t>*32.851</t>
  </si>
  <si>
    <t xml:space="preserve"> 2'03.162</t>
  </si>
  <si>
    <t>*208.5</t>
  </si>
  <si>
    <t xml:space="preserve"> 2'03.509</t>
  </si>
  <si>
    <t xml:space="preserve"> 2'03.491</t>
  </si>
  <si>
    <t xml:space="preserve"> 2'02.930</t>
  </si>
  <si>
    <t xml:space="preserve"> 2'03.688</t>
  </si>
  <si>
    <t>- 37 -</t>
  </si>
  <si>
    <t xml:space="preserve">      93   - 赤澤　隆生   TEAM TEC2 ＆ TDA   TEC2-12</t>
  </si>
  <si>
    <t xml:space="preserve"> 2'04.454(6/16)   PIT STOP 0回</t>
  </si>
  <si>
    <t xml:space="preserve"> 2'04.454</t>
  </si>
  <si>
    <t xml:space="preserve"> 2'14.972</t>
  </si>
  <si>
    <t xml:space="preserve"> 2'05.033</t>
  </si>
  <si>
    <t xml:space="preserve"> 2'05.102</t>
  </si>
  <si>
    <t xml:space="preserve"> 2'04.888</t>
  </si>
  <si>
    <t xml:space="preserve"> 2'04.682</t>
  </si>
  <si>
    <t>*27.258</t>
  </si>
  <si>
    <t>* 2'04.454</t>
  </si>
  <si>
    <t>*31.420</t>
  </si>
  <si>
    <t>*31.950</t>
  </si>
  <si>
    <t>*203.4</t>
  </si>
  <si>
    <t xml:space="preserve"> 2'05.784</t>
  </si>
  <si>
    <t xml:space="preserve"> 2'05.321</t>
  </si>
  <si>
    <t xml:space="preserve"> 2'05.354</t>
  </si>
  <si>
    <t xml:space="preserve"> 2'05.401</t>
  </si>
  <si>
    <t xml:space="preserve"> 2'05.366</t>
  </si>
  <si>
    <t xml:space="preserve"> 2'04.714</t>
  </si>
  <si>
    <t>*33.448</t>
  </si>
  <si>
    <t xml:space="preserve"> 2'22.728</t>
  </si>
  <si>
    <t xml:space="preserve"> 2'06.983</t>
  </si>
  <si>
    <t xml:space="preserve"> 2'06.685</t>
  </si>
  <si>
    <t xml:space="preserve"> 2'08.288</t>
  </si>
  <si>
    <t>MOTEGI 2&amp;4 RACE</t>
  </si>
  <si>
    <t xml:space="preserve">2013-08-04       :       </t>
  </si>
  <si>
    <t>2013 MFJ 全日本ロードレース選手権シリーズ第5戦</t>
  </si>
  <si>
    <t xml:space="preserve">WEATHER:   Fine          </t>
  </si>
  <si>
    <t xml:space="preserve">COURSE :   Dry           </t>
  </si>
  <si>
    <t>J-GP3</t>
  </si>
  <si>
    <t>Road Course 4.801379Km 4.801379Km</t>
  </si>
  <si>
    <t>決勝 暫定結果表</t>
  </si>
  <si>
    <t>Pos.</t>
  </si>
  <si>
    <t>No.</t>
  </si>
  <si>
    <t>Class</t>
  </si>
  <si>
    <t>Rider</t>
  </si>
  <si>
    <t>Type</t>
  </si>
  <si>
    <t>Laps</t>
  </si>
  <si>
    <t>Total Time</t>
  </si>
  <si>
    <t>Delay</t>
  </si>
  <si>
    <t>Gap</t>
  </si>
  <si>
    <t>Best</t>
  </si>
  <si>
    <t>Lap</t>
  </si>
  <si>
    <t>Team</t>
  </si>
  <si>
    <t>※</t>
  </si>
  <si>
    <t xml:space="preserve"> 20</t>
  </si>
  <si>
    <t>尾野　弘樹</t>
  </si>
  <si>
    <t>TSR3</t>
  </si>
  <si>
    <t>16</t>
  </si>
  <si>
    <t xml:space="preserve">   32'18.778</t>
  </si>
  <si>
    <t>142.65km/h</t>
  </si>
  <si>
    <t>7/16</t>
  </si>
  <si>
    <t>Honda Team Asia</t>
  </si>
  <si>
    <t>1</t>
  </si>
  <si>
    <t xml:space="preserve"> 55</t>
  </si>
  <si>
    <t>Y</t>
  </si>
  <si>
    <t>國峰　啄磨</t>
  </si>
  <si>
    <t xml:space="preserve">   32'18.966</t>
  </si>
  <si>
    <t xml:space="preserve">    0.188</t>
  </si>
  <si>
    <t>Projectμ7C HARC</t>
  </si>
  <si>
    <t>2</t>
  </si>
  <si>
    <t xml:space="preserve">  3</t>
  </si>
  <si>
    <t>-</t>
  </si>
  <si>
    <t>山田　誓己</t>
  </si>
  <si>
    <t>NSF250R</t>
  </si>
  <si>
    <t xml:space="preserve">   32'33.830</t>
  </si>
  <si>
    <t xml:space="preserve">   15.052</t>
  </si>
  <si>
    <t xml:space="preserve">   14.864</t>
  </si>
  <si>
    <t>6/16</t>
  </si>
  <si>
    <t>TEAM PLUSONE　&amp;　ENDURANCE</t>
  </si>
  <si>
    <t>3</t>
  </si>
  <si>
    <t xml:space="preserve"> 78</t>
  </si>
  <si>
    <t>大久保　光</t>
  </si>
  <si>
    <t xml:space="preserve">   32'42.330</t>
  </si>
  <si>
    <t xml:space="preserve">   23.552</t>
  </si>
  <si>
    <t xml:space="preserve">    8.500</t>
  </si>
  <si>
    <t>4/16</t>
  </si>
  <si>
    <t>HotRacing</t>
  </si>
  <si>
    <t>4</t>
  </si>
  <si>
    <t xml:space="preserve">  5</t>
  </si>
  <si>
    <t>山本　剛大</t>
  </si>
  <si>
    <t>M312</t>
  </si>
  <si>
    <t xml:space="preserve">   32'42.479</t>
  </si>
  <si>
    <t xml:space="preserve">   23.701</t>
  </si>
  <si>
    <t xml:space="preserve">    0.149</t>
  </si>
  <si>
    <t>Team NOBBY</t>
  </si>
  <si>
    <t>5</t>
  </si>
  <si>
    <t xml:space="preserve">  1</t>
  </si>
  <si>
    <t>徳留　真紀</t>
  </si>
  <si>
    <t xml:space="preserve">   32'49.487</t>
  </si>
  <si>
    <t xml:space="preserve">   30.709</t>
  </si>
  <si>
    <t xml:space="preserve">    7.008</t>
  </si>
  <si>
    <t>9/16</t>
  </si>
  <si>
    <t>Tome team PLUSONE</t>
  </si>
  <si>
    <t>6</t>
  </si>
  <si>
    <t xml:space="preserve">  9</t>
  </si>
  <si>
    <t>菊池　寛幸</t>
  </si>
  <si>
    <t xml:space="preserve">   32'58.272</t>
  </si>
  <si>
    <t xml:space="preserve">   39.494</t>
  </si>
  <si>
    <t xml:space="preserve">    8.785</t>
  </si>
  <si>
    <t>KoharaRacing</t>
  </si>
  <si>
    <t>7</t>
  </si>
  <si>
    <t xml:space="preserve"> 67</t>
  </si>
  <si>
    <t>鳥羽　海渡</t>
  </si>
  <si>
    <t>TEC2-12</t>
  </si>
  <si>
    <t xml:space="preserve">   32'58.379</t>
  </si>
  <si>
    <t xml:space="preserve">   39.601</t>
  </si>
  <si>
    <t xml:space="preserve">    0.107</t>
  </si>
  <si>
    <t>TEAM TEC2 ＆ TDA</t>
  </si>
  <si>
    <t>8</t>
  </si>
  <si>
    <t xml:space="preserve"> 14</t>
  </si>
  <si>
    <t>長尾　健吾</t>
  </si>
  <si>
    <t xml:space="preserve">   32'59.177</t>
  </si>
  <si>
    <t xml:space="preserve">   40.399</t>
  </si>
  <si>
    <t xml:space="preserve">    0.798</t>
  </si>
  <si>
    <t>TEAMけんけんｗｉｔｈアポロ</t>
  </si>
  <si>
    <t>9</t>
  </si>
  <si>
    <t xml:space="preserve"> 32</t>
  </si>
  <si>
    <t>北見　剣</t>
  </si>
  <si>
    <t xml:space="preserve">    0.000</t>
  </si>
  <si>
    <t>ウイダー　チームアイファクトリー</t>
  </si>
  <si>
    <t>10</t>
  </si>
  <si>
    <t xml:space="preserve"> 29</t>
  </si>
  <si>
    <t>澁田　晨央</t>
  </si>
  <si>
    <t xml:space="preserve">   33'18.889</t>
  </si>
  <si>
    <t xml:space="preserve"> 1'00.111</t>
  </si>
  <si>
    <t xml:space="preserve">   19.712</t>
  </si>
  <si>
    <t>12/16</t>
  </si>
  <si>
    <t>11</t>
  </si>
  <si>
    <t xml:space="preserve"> 21</t>
  </si>
  <si>
    <t>大西　隼</t>
  </si>
  <si>
    <t>NSF250</t>
  </si>
  <si>
    <t xml:space="preserve">   33'19.244</t>
  </si>
  <si>
    <t xml:space="preserve"> 1'00.466</t>
  </si>
  <si>
    <t xml:space="preserve">    0.355</t>
  </si>
  <si>
    <t>12</t>
  </si>
  <si>
    <t xml:space="preserve"> 65</t>
  </si>
  <si>
    <t>TROY GUENTHER</t>
  </si>
  <si>
    <t xml:space="preserve">   33'19.365</t>
  </si>
  <si>
    <t xml:space="preserve"> 1'00.587</t>
  </si>
  <si>
    <t xml:space="preserve">    0.121</t>
  </si>
  <si>
    <t>チームヨシハル＆K1Racing</t>
  </si>
  <si>
    <t>13</t>
  </si>
  <si>
    <t xml:space="preserve"> 22</t>
  </si>
  <si>
    <t>安村　武志</t>
  </si>
  <si>
    <t>PRCS3</t>
  </si>
  <si>
    <t xml:space="preserve">   33'26.859</t>
  </si>
  <si>
    <t xml:space="preserve"> 1'08.081</t>
  </si>
  <si>
    <t xml:space="preserve">    7.494</t>
  </si>
  <si>
    <t>5/16</t>
  </si>
  <si>
    <t>犬の乳酸菌.jp/プリミティブＲＴ</t>
  </si>
  <si>
    <t>14</t>
  </si>
  <si>
    <t xml:space="preserve"> 28</t>
  </si>
  <si>
    <t>三好　菜摘</t>
  </si>
  <si>
    <t xml:space="preserve">   33'27.849</t>
  </si>
  <si>
    <t xml:space="preserve"> 1'09.071</t>
  </si>
  <si>
    <t xml:space="preserve">    0.990</t>
  </si>
  <si>
    <t>オールスターモータースポーツ</t>
  </si>
  <si>
    <t>15</t>
  </si>
  <si>
    <t xml:space="preserve"> 38</t>
  </si>
  <si>
    <t>山本　恭裕</t>
  </si>
  <si>
    <t xml:space="preserve">   33'32.068</t>
  </si>
  <si>
    <t xml:space="preserve"> 1'13.290</t>
  </si>
  <si>
    <t xml:space="preserve">    4.219</t>
  </si>
  <si>
    <t>広島カジタRacing&amp;LRC</t>
  </si>
  <si>
    <t xml:space="preserve"> 35</t>
  </si>
  <si>
    <t>吉広　光</t>
  </si>
  <si>
    <t xml:space="preserve">   33'32.163</t>
  </si>
  <si>
    <t xml:space="preserve"> 1'13.385</t>
  </si>
  <si>
    <t xml:space="preserve">    0.095</t>
  </si>
  <si>
    <t>CLUBNEXT&amp;MOTOBUM</t>
  </si>
  <si>
    <t>17</t>
  </si>
  <si>
    <t xml:space="preserve"> 24</t>
  </si>
  <si>
    <t>古市　右京</t>
  </si>
  <si>
    <t xml:space="preserve">   33'32.650</t>
  </si>
  <si>
    <t xml:space="preserve"> 1'13.872</t>
  </si>
  <si>
    <t xml:space="preserve">    0.487</t>
  </si>
  <si>
    <t>TEAM ASPIRATION</t>
  </si>
  <si>
    <t>18</t>
  </si>
  <si>
    <t xml:space="preserve"> 75</t>
  </si>
  <si>
    <t>作本　輝介</t>
  </si>
  <si>
    <t xml:space="preserve">   33'32.812</t>
  </si>
  <si>
    <t xml:space="preserve"> 1'14.034</t>
  </si>
  <si>
    <t xml:space="preserve">    0.162</t>
  </si>
  <si>
    <t>Club PARIS RSC</t>
  </si>
  <si>
    <t>19</t>
  </si>
  <si>
    <t xml:space="preserve"> 36</t>
  </si>
  <si>
    <t>大塚　和人</t>
  </si>
  <si>
    <t xml:space="preserve">   33'33.549</t>
  </si>
  <si>
    <t xml:space="preserve"> 1'14.771</t>
  </si>
  <si>
    <t xml:space="preserve">    0.737</t>
  </si>
  <si>
    <t>16/16</t>
  </si>
  <si>
    <t>18 GARAGE RACING TEAM</t>
  </si>
  <si>
    <t>20</t>
  </si>
  <si>
    <t xml:space="preserve"> 31</t>
  </si>
  <si>
    <t>岡崎　静夏</t>
  </si>
  <si>
    <t xml:space="preserve">   33'36.948</t>
  </si>
  <si>
    <t xml:space="preserve"> 1'18.170</t>
  </si>
  <si>
    <t xml:space="preserve">    3.399</t>
  </si>
  <si>
    <t>21</t>
  </si>
  <si>
    <t xml:space="preserve"> 93</t>
  </si>
  <si>
    <t>赤澤　隆生</t>
  </si>
  <si>
    <t xml:space="preserve">   33'55.755</t>
  </si>
  <si>
    <t xml:space="preserve"> 1'36.977</t>
  </si>
  <si>
    <t xml:space="preserve">   18.807</t>
  </si>
  <si>
    <t>22</t>
  </si>
  <si>
    <t xml:space="preserve"> 39</t>
  </si>
  <si>
    <t>佐野　勝人</t>
  </si>
  <si>
    <t>MD250GP3</t>
  </si>
  <si>
    <t xml:space="preserve">   34'09.841</t>
  </si>
  <si>
    <t xml:space="preserve"> 1'51.063</t>
  </si>
  <si>
    <t xml:space="preserve">   14.086</t>
  </si>
  <si>
    <t>3/16</t>
  </si>
  <si>
    <t>SRSJwithMORIWAKI</t>
  </si>
  <si>
    <t>23</t>
  </si>
  <si>
    <t xml:space="preserve"> 10</t>
  </si>
  <si>
    <t>田尻　悠人</t>
  </si>
  <si>
    <t xml:space="preserve">   34'10.883</t>
  </si>
  <si>
    <t xml:space="preserve"> 1'52.105</t>
  </si>
  <si>
    <t xml:space="preserve">    1.042</t>
  </si>
  <si>
    <t>24</t>
  </si>
  <si>
    <t xml:space="preserve"> 45</t>
  </si>
  <si>
    <t>近藤　眞衣</t>
  </si>
  <si>
    <t>BH113R</t>
  </si>
  <si>
    <t xml:space="preserve">   34'18.490</t>
  </si>
  <si>
    <t xml:space="preserve"> 1'59.712</t>
  </si>
  <si>
    <t xml:space="preserve">    7.607</t>
  </si>
  <si>
    <t>2/16</t>
  </si>
  <si>
    <t>HondaﾌﾞﾙｰﾍﾙﾒｯﾄMSC</t>
  </si>
  <si>
    <t>25</t>
  </si>
  <si>
    <t xml:space="preserve"> 44</t>
  </si>
  <si>
    <t>小沢　良美</t>
  </si>
  <si>
    <t>G.M.W250</t>
  </si>
  <si>
    <t xml:space="preserve">   32'53.641</t>
  </si>
  <si>
    <t xml:space="preserve">   1Lap </t>
  </si>
  <si>
    <t>1Lap</t>
  </si>
  <si>
    <t>9/15</t>
  </si>
  <si>
    <t>GARAGE.M&amp;チャウ&amp;BB</t>
  </si>
  <si>
    <t>以下ﾌｨﾆｯｼｭﾗｲﾝ不通過:</t>
  </si>
  <si>
    <t>26</t>
  </si>
  <si>
    <t xml:space="preserve"> 34</t>
  </si>
  <si>
    <t>関野　海斗</t>
  </si>
  <si>
    <t xml:space="preserve">   30'55.803</t>
  </si>
  <si>
    <t>13/15</t>
  </si>
  <si>
    <t>27</t>
  </si>
  <si>
    <t xml:space="preserve"> 25</t>
  </si>
  <si>
    <t>小室　旭</t>
  </si>
  <si>
    <t xml:space="preserve">   24'45.064</t>
  </si>
  <si>
    <t xml:space="preserve">   4Laps</t>
  </si>
  <si>
    <t>3Laps</t>
  </si>
  <si>
    <t>6/12</t>
  </si>
  <si>
    <t>テルル＆EM★KoharaRT</t>
  </si>
  <si>
    <t>28</t>
  </si>
  <si>
    <t xml:space="preserve"> 88</t>
  </si>
  <si>
    <t>水野　涼</t>
  </si>
  <si>
    <t xml:space="preserve">   24'45.275</t>
  </si>
  <si>
    <t xml:space="preserve">    0.211</t>
  </si>
  <si>
    <t>CLUB HARC-PRO.</t>
  </si>
  <si>
    <t>29</t>
  </si>
  <si>
    <t xml:space="preserve"> 11</t>
  </si>
  <si>
    <t>田尻　克行</t>
  </si>
  <si>
    <t xml:space="preserve">   25'12.732</t>
  </si>
  <si>
    <t xml:space="preserve">   27.457</t>
  </si>
  <si>
    <t>12/12</t>
  </si>
  <si>
    <t>以上 規定周回数完走:</t>
  </si>
  <si>
    <t xml:space="preserve"> 41</t>
  </si>
  <si>
    <t>宇井　陽一</t>
  </si>
  <si>
    <t xml:space="preserve">   20'38.452</t>
  </si>
  <si>
    <t xml:space="preserve">   6Laps</t>
  </si>
  <si>
    <t>2Laps</t>
  </si>
  <si>
    <t>3/10</t>
  </si>
  <si>
    <t>41Planning.IODARacingJapan</t>
  </si>
  <si>
    <t xml:space="preserve"> 43</t>
  </si>
  <si>
    <t>畑中　要</t>
  </si>
  <si>
    <t xml:space="preserve">   21'02.783</t>
  </si>
  <si>
    <t xml:space="preserve">   24.331</t>
  </si>
  <si>
    <t>7/10</t>
  </si>
  <si>
    <t>FTR・タイヤナビ・遠藤住宅㈱</t>
  </si>
  <si>
    <t xml:space="preserve"> 83</t>
  </si>
  <si>
    <t>栗原　佳祐</t>
  </si>
  <si>
    <t xml:space="preserve">   14'34.955</t>
  </si>
  <si>
    <t xml:space="preserve">   9Laps</t>
  </si>
  <si>
    <t>6/7</t>
  </si>
  <si>
    <t xml:space="preserve"> 73</t>
  </si>
  <si>
    <t>ＤｅｎｎｙＴｒｉｙｕｇo</t>
  </si>
  <si>
    <t xml:space="preserve">   14'35.053</t>
  </si>
  <si>
    <t xml:space="preserve">    0.098</t>
  </si>
  <si>
    <t>Ａｓｔｒａ Ｍｏｔｏｒ ＲａｃｉｎｇTeam</t>
  </si>
  <si>
    <t xml:space="preserve"> 37</t>
  </si>
  <si>
    <t>石崎　司也</t>
  </si>
  <si>
    <t xml:space="preserve">   10'28.674</t>
  </si>
  <si>
    <t xml:space="preserve">  11Laps</t>
  </si>
  <si>
    <t>3/5</t>
  </si>
  <si>
    <t xml:space="preserve"> 50</t>
  </si>
  <si>
    <t>野澤　秀典</t>
  </si>
  <si>
    <t xml:space="preserve">    6'28.937</t>
  </si>
  <si>
    <t xml:space="preserve">  13Laps</t>
  </si>
  <si>
    <t>3/3</t>
  </si>
  <si>
    <t>ノザワレーシングF&amp;モトα</t>
  </si>
  <si>
    <t xml:space="preserve"> 33</t>
  </si>
  <si>
    <t>山元　聖</t>
  </si>
  <si>
    <t>NSF250R(MR03)</t>
  </si>
  <si>
    <t xml:space="preserve">    4'16.250</t>
  </si>
  <si>
    <t xml:space="preserve">  14Laps</t>
  </si>
  <si>
    <t>2/2</t>
  </si>
  <si>
    <t xml:space="preserve"> 26</t>
  </si>
  <si>
    <t>高杉　奈緒子</t>
  </si>
  <si>
    <t>出走せず</t>
  </si>
  <si>
    <t>モトバムwithヒポポタマス</t>
  </si>
  <si>
    <t xml:space="preserve"> 13</t>
  </si>
  <si>
    <t>佐野　優人</t>
  </si>
  <si>
    <t xml:space="preserve"> 40</t>
  </si>
  <si>
    <t>中山　翔太</t>
  </si>
  <si>
    <t>TEAM TECHNICA</t>
  </si>
  <si>
    <t>Y=YouthCup登録ライダー</t>
  </si>
  <si>
    <t>※ 賞典外出場</t>
  </si>
  <si>
    <t xml:space="preserve">    </t>
  </si>
  <si>
    <t>参加台数 41 台                 出走台数 37 台</t>
  </si>
  <si>
    <t>BEST TIME  №  55  國峰　啄磨   Projectμ7C HARC    2'00.280   7/16   143.71km/h</t>
  </si>
  <si>
    <t>規定周回数 12</t>
  </si>
  <si>
    <t>　　　　　　　　　　　　　　　　　　　　　　　　　　　　　　　　　　                   計時長 : 吉井　美智代</t>
  </si>
  <si>
    <t>　　　　　　　　　　　　　　　　　　　　　　　　　　　　　　　　　　　　　　　　　　　 ＿＿＿＿＿＿＿＿＿＿＿＿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</si>
</sst>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family val="2"/>
    </font>
    <font>
      <sz val="9.75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sz val="6"/>
      <color indexed="8"/>
      <name val="Microsoft Sans Serif"/>
      <family val="2"/>
    </font>
    <font>
      <b/>
      <sz val="8.5"/>
      <color indexed="8"/>
      <name val="Microsoft Sans Serif"/>
      <family val="2"/>
    </font>
    <font>
      <sz val="9"/>
      <color indexed="12"/>
      <name val="ＭＳ ゴシック"/>
      <family val="3"/>
      <charset val="128"/>
    </font>
    <font>
      <b/>
      <sz val="9"/>
      <color indexed="12"/>
      <name val="Microsoft Sans Serif"/>
      <family val="2"/>
    </font>
    <font>
      <sz val="9"/>
      <color indexed="8"/>
      <name val="ＭＳ 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19" fillId="0" borderId="0" xfId="0" applyFont="1" applyAlignment="1" applyProtection="1">
      <alignment horizontal="left"/>
    </xf>
    <xf numFmtId="0" fontId="20" fillId="0" borderId="0" xfId="0" applyFont="1" applyAlignment="1" applyProtection="1">
      <alignment vertical="center"/>
    </xf>
    <xf numFmtId="0" fontId="21" fillId="0" borderId="0" xfId="0" applyFont="1" applyAlignment="1" applyProtection="1">
      <alignment horizontal="right"/>
    </xf>
    <xf numFmtId="0" fontId="0" fillId="0" borderId="0" xfId="0" applyNumberFormat="1" applyFont="1" applyFill="1" applyBorder="1" applyAlignment="1" applyProtection="1"/>
    <xf numFmtId="0" fontId="22" fillId="0" borderId="0" xfId="0" applyFont="1" applyAlignment="1" applyProtection="1">
      <alignment horizontal="left"/>
    </xf>
    <xf numFmtId="0" fontId="23" fillId="0" borderId="0" xfId="0" applyFont="1" applyAlignment="1" applyProtection="1">
      <alignment horizontal="left"/>
    </xf>
    <xf numFmtId="0" fontId="24" fillId="0" borderId="0" xfId="0" applyFont="1" applyAlignment="1" applyProtection="1">
      <alignment horizontal="right"/>
    </xf>
    <xf numFmtId="0" fontId="22" fillId="0" borderId="0" xfId="0" applyFont="1" applyAlignment="1" applyProtection="1">
      <alignment horizontal="center"/>
    </xf>
    <xf numFmtId="0" fontId="20" fillId="0" borderId="0" xfId="0" applyFont="1" applyAlignment="1" applyProtection="1">
      <alignment vertical="center"/>
    </xf>
    <xf numFmtId="0" fontId="25" fillId="0" borderId="0" xfId="0" applyFont="1" applyAlignment="1" applyProtection="1">
      <alignment horizontal="right"/>
    </xf>
    <xf numFmtId="0" fontId="25" fillId="0" borderId="0" xfId="0" applyFont="1" applyAlignment="1" applyProtection="1">
      <alignment horizontal="left" vertical="top"/>
    </xf>
    <xf numFmtId="0" fontId="25" fillId="0" borderId="0" xfId="0" applyFont="1" applyAlignment="1" applyProtection="1">
      <alignment horizontal="left"/>
    </xf>
    <xf numFmtId="0" fontId="26" fillId="0" borderId="0" xfId="0" applyFont="1" applyAlignment="1" applyProtection="1">
      <alignment horizontal="left" vertical="top"/>
    </xf>
    <xf numFmtId="0" fontId="27" fillId="33" borderId="0" xfId="0" applyFont="1" applyFill="1" applyAlignment="1" applyProtection="1">
      <alignment horizontal="right"/>
    </xf>
    <xf numFmtId="0" fontId="28" fillId="0" borderId="0" xfId="0" applyFont="1" applyAlignment="1" applyProtection="1">
      <alignment horizontal="center"/>
    </xf>
    <xf numFmtId="0" fontId="29" fillId="0" borderId="0" xfId="0" applyFont="1" applyAlignment="1" applyProtection="1">
      <alignment horizontal="right"/>
    </xf>
    <xf numFmtId="0" fontId="30" fillId="0" borderId="0" xfId="0" applyFont="1" applyAlignment="1" applyProtection="1">
      <alignment horizontal="left"/>
    </xf>
    <xf numFmtId="0" fontId="29" fillId="0" borderId="0" xfId="0" applyFont="1" applyAlignment="1" applyProtection="1">
      <alignment horizontal="left"/>
    </xf>
    <xf numFmtId="0" fontId="27" fillId="0" borderId="0" xfId="0" applyFont="1" applyAlignment="1" applyProtection="1">
      <alignment horizontal="right"/>
    </xf>
    <xf numFmtId="0" fontId="28" fillId="0" borderId="0" xfId="0" applyFont="1" applyAlignment="1" applyProtection="1">
      <alignment horizontal="right"/>
    </xf>
    <xf numFmtId="0" fontId="28" fillId="0" borderId="0" xfId="0" applyFont="1" applyAlignment="1" applyProtection="1">
      <alignment horizontal="left"/>
    </xf>
    <xf numFmtId="0" fontId="28" fillId="0" borderId="0" xfId="0" applyFont="1" applyAlignment="1" applyProtection="1">
      <alignment horizontal="left" vertical="top"/>
    </xf>
    <xf numFmtId="0" fontId="31" fillId="0" borderId="0" xfId="0" applyFont="1" applyAlignment="1" applyProtection="1">
      <alignment vertical="center"/>
    </xf>
    <xf numFmtId="0" fontId="32" fillId="33" borderId="0" xfId="0" applyFont="1" applyFill="1" applyAlignment="1" applyProtection="1">
      <alignment horizontal="right"/>
    </xf>
    <xf numFmtId="0" fontId="33" fillId="0" borderId="0" xfId="0" applyFont="1" applyAlignment="1" applyProtection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8"/>
  <sheetViews>
    <sheetView workbookViewId="0"/>
  </sheetViews>
  <sheetFormatPr defaultRowHeight="13.5" x14ac:dyDescent="0.15"/>
  <sheetData>
    <row r="1" spans="1:8" x14ac:dyDescent="0.15">
      <c r="A1" t="s">
        <v>0</v>
      </c>
    </row>
    <row r="2" spans="1:8" x14ac:dyDescent="0.15">
      <c r="A2" t="s">
        <v>1</v>
      </c>
    </row>
    <row r="3" spans="1:8" x14ac:dyDescent="0.15">
      <c r="A3" t="s">
        <v>2</v>
      </c>
    </row>
    <row r="4" spans="1:8" x14ac:dyDescent="0.15">
      <c r="A4" t="s">
        <v>3</v>
      </c>
    </row>
    <row r="5" spans="1:8" x14ac:dyDescent="0.15">
      <c r="A5" t="s">
        <v>4</v>
      </c>
    </row>
    <row r="6" spans="1:8" x14ac:dyDescent="0.15">
      <c r="A6" s="1">
        <v>41490</v>
      </c>
    </row>
    <row r="7" spans="1:8" x14ac:dyDescent="0.15">
      <c r="A7" t="s">
        <v>5</v>
      </c>
    </row>
    <row r="8" spans="1:8" x14ac:dyDescent="0.15">
      <c r="A8" t="s">
        <v>6</v>
      </c>
    </row>
    <row r="9" spans="1:8" x14ac:dyDescent="0.15">
      <c r="A9" t="s">
        <v>7</v>
      </c>
    </row>
    <row r="10" spans="1:8" x14ac:dyDescent="0.15">
      <c r="A10" t="s">
        <v>8</v>
      </c>
    </row>
    <row r="11" spans="1:8" x14ac:dyDescent="0.15">
      <c r="A11">
        <v>1</v>
      </c>
      <c r="B11" t="e">
        <f>- 徳留 真紀  Tome team PLUSONE   TSR3</f>
        <v>#NAME?</v>
      </c>
    </row>
    <row r="12" spans="1:8" x14ac:dyDescent="0.15">
      <c r="A12" t="s">
        <v>9</v>
      </c>
      <c r="B12" t="s">
        <v>10</v>
      </c>
      <c r="C12" t="s">
        <v>11</v>
      </c>
      <c r="D12" t="s">
        <v>12</v>
      </c>
      <c r="E12" t="s">
        <v>13</v>
      </c>
      <c r="F12" t="s">
        <v>14</v>
      </c>
      <c r="G12" t="s">
        <v>15</v>
      </c>
      <c r="H12" t="s">
        <v>16</v>
      </c>
    </row>
    <row r="13" spans="1:8" x14ac:dyDescent="0.15">
      <c r="A13" t="s">
        <v>17</v>
      </c>
      <c r="B13" t="s">
        <v>18</v>
      </c>
      <c r="C13" t="s">
        <v>19</v>
      </c>
      <c r="D13" t="s">
        <v>20</v>
      </c>
      <c r="E13" t="s">
        <v>21</v>
      </c>
      <c r="F13" t="s">
        <v>22</v>
      </c>
      <c r="G13" t="s">
        <v>23</v>
      </c>
      <c r="H13" t="s">
        <v>24</v>
      </c>
    </row>
    <row r="14" spans="1:8" x14ac:dyDescent="0.15">
      <c r="A14" t="s">
        <v>25</v>
      </c>
      <c r="B14" t="s">
        <v>26</v>
      </c>
      <c r="C14" t="s">
        <v>27</v>
      </c>
      <c r="D14" t="s">
        <v>28</v>
      </c>
      <c r="E14" t="s">
        <v>29</v>
      </c>
      <c r="F14" t="s">
        <v>30</v>
      </c>
      <c r="G14" t="s">
        <v>31</v>
      </c>
      <c r="H14" t="s">
        <v>32</v>
      </c>
    </row>
    <row r="15" spans="1:8" x14ac:dyDescent="0.15">
      <c r="A15" t="s">
        <v>33</v>
      </c>
      <c r="B15" t="s">
        <v>34</v>
      </c>
      <c r="C15" t="s">
        <v>35</v>
      </c>
      <c r="D15" t="s">
        <v>36</v>
      </c>
      <c r="E15" t="s">
        <v>37</v>
      </c>
      <c r="F15" t="s">
        <v>38</v>
      </c>
      <c r="G15" t="s">
        <v>39</v>
      </c>
      <c r="H15" t="s">
        <v>40</v>
      </c>
    </row>
    <row r="16" spans="1:8" x14ac:dyDescent="0.15">
      <c r="A16">
        <v>3</v>
      </c>
      <c r="B16" t="e">
        <f>- 山田 誓己  team PLUSONE &amp; ENDURANCE   NSF250R</f>
        <v>#NAME?</v>
      </c>
    </row>
    <row r="17" spans="1:8" x14ac:dyDescent="0.15">
      <c r="A17" t="s">
        <v>9</v>
      </c>
      <c r="B17" t="s">
        <v>41</v>
      </c>
      <c r="C17" t="s">
        <v>11</v>
      </c>
      <c r="D17" t="s">
        <v>42</v>
      </c>
      <c r="E17" t="s">
        <v>13</v>
      </c>
      <c r="F17" t="s">
        <v>43</v>
      </c>
      <c r="G17" t="s">
        <v>15</v>
      </c>
      <c r="H17" t="s">
        <v>44</v>
      </c>
    </row>
    <row r="18" spans="1:8" x14ac:dyDescent="0.15">
      <c r="A18" t="s">
        <v>17</v>
      </c>
      <c r="B18" t="s">
        <v>45</v>
      </c>
      <c r="C18" t="s">
        <v>19</v>
      </c>
      <c r="D18" t="s">
        <v>46</v>
      </c>
      <c r="E18" t="s">
        <v>21</v>
      </c>
      <c r="F18" t="s">
        <v>47</v>
      </c>
      <c r="G18" t="s">
        <v>23</v>
      </c>
      <c r="H18" t="s">
        <v>48</v>
      </c>
    </row>
    <row r="19" spans="1:8" x14ac:dyDescent="0.15">
      <c r="A19" t="s">
        <v>25</v>
      </c>
      <c r="B19" t="s">
        <v>49</v>
      </c>
      <c r="C19" t="s">
        <v>27</v>
      </c>
      <c r="D19" t="s">
        <v>50</v>
      </c>
      <c r="E19" t="s">
        <v>29</v>
      </c>
      <c r="F19" t="s">
        <v>51</v>
      </c>
      <c r="G19" t="s">
        <v>31</v>
      </c>
      <c r="H19" t="s">
        <v>52</v>
      </c>
    </row>
    <row r="20" spans="1:8" x14ac:dyDescent="0.15">
      <c r="A20" t="s">
        <v>33</v>
      </c>
      <c r="B20" t="s">
        <v>53</v>
      </c>
      <c r="C20" t="s">
        <v>35</v>
      </c>
      <c r="D20" t="s">
        <v>54</v>
      </c>
      <c r="E20" t="s">
        <v>37</v>
      </c>
      <c r="F20" t="s">
        <v>55</v>
      </c>
      <c r="G20" t="s">
        <v>39</v>
      </c>
      <c r="H20" t="s">
        <v>56</v>
      </c>
    </row>
    <row r="21" spans="1:8" x14ac:dyDescent="0.15">
      <c r="A21">
        <v>5</v>
      </c>
      <c r="B21" t="e">
        <f>- 山本 剛大  team NOBBY   M312</f>
        <v>#NAME?</v>
      </c>
    </row>
    <row r="22" spans="1:8" x14ac:dyDescent="0.15">
      <c r="A22" t="s">
        <v>9</v>
      </c>
      <c r="B22" t="s">
        <v>57</v>
      </c>
      <c r="C22" t="s">
        <v>11</v>
      </c>
      <c r="D22" t="s">
        <v>58</v>
      </c>
      <c r="E22" t="s">
        <v>13</v>
      </c>
      <c r="F22" t="s">
        <v>59</v>
      </c>
      <c r="G22" t="s">
        <v>15</v>
      </c>
      <c r="H22" t="s">
        <v>60</v>
      </c>
    </row>
    <row r="23" spans="1:8" x14ac:dyDescent="0.15">
      <c r="A23" t="s">
        <v>17</v>
      </c>
      <c r="B23" t="s">
        <v>61</v>
      </c>
      <c r="C23" t="s">
        <v>19</v>
      </c>
      <c r="D23" t="s">
        <v>62</v>
      </c>
      <c r="E23" t="s">
        <v>21</v>
      </c>
      <c r="F23" t="s">
        <v>63</v>
      </c>
      <c r="G23" t="s">
        <v>23</v>
      </c>
      <c r="H23" t="s">
        <v>64</v>
      </c>
    </row>
    <row r="24" spans="1:8" x14ac:dyDescent="0.15">
      <c r="A24" t="s">
        <v>25</v>
      </c>
      <c r="B24" t="s">
        <v>65</v>
      </c>
      <c r="C24" t="s">
        <v>27</v>
      </c>
      <c r="D24" t="s">
        <v>66</v>
      </c>
      <c r="E24" t="s">
        <v>29</v>
      </c>
      <c r="F24" t="s">
        <v>67</v>
      </c>
      <c r="G24" t="s">
        <v>31</v>
      </c>
      <c r="H24" t="s">
        <v>68</v>
      </c>
    </row>
    <row r="25" spans="1:8" x14ac:dyDescent="0.15">
      <c r="A25" t="s">
        <v>33</v>
      </c>
      <c r="B25" t="s">
        <v>69</v>
      </c>
      <c r="C25" t="s">
        <v>35</v>
      </c>
      <c r="D25" t="s">
        <v>70</v>
      </c>
      <c r="E25" t="s">
        <v>37</v>
      </c>
      <c r="F25" t="s">
        <v>71</v>
      </c>
      <c r="G25" t="s">
        <v>39</v>
      </c>
      <c r="H25" t="s">
        <v>72</v>
      </c>
    </row>
    <row r="26" spans="1:8" x14ac:dyDescent="0.15">
      <c r="A26">
        <v>9</v>
      </c>
      <c r="B26" t="e">
        <f>- 菊池 寛幸  KoharaRacing   NSF250R</f>
        <v>#NAME?</v>
      </c>
    </row>
    <row r="27" spans="1:8" x14ac:dyDescent="0.15">
      <c r="A27" t="s">
        <v>9</v>
      </c>
      <c r="B27" t="s">
        <v>73</v>
      </c>
      <c r="C27" t="s">
        <v>11</v>
      </c>
      <c r="D27" t="s">
        <v>74</v>
      </c>
      <c r="E27" t="s">
        <v>13</v>
      </c>
      <c r="F27" t="s">
        <v>75</v>
      </c>
      <c r="G27" t="s">
        <v>15</v>
      </c>
      <c r="H27" t="s">
        <v>76</v>
      </c>
    </row>
    <row r="28" spans="1:8" x14ac:dyDescent="0.15">
      <c r="A28" t="s">
        <v>17</v>
      </c>
      <c r="B28" t="s">
        <v>77</v>
      </c>
      <c r="C28" t="s">
        <v>19</v>
      </c>
      <c r="D28" t="s">
        <v>78</v>
      </c>
      <c r="E28" t="s">
        <v>21</v>
      </c>
      <c r="F28" t="s">
        <v>79</v>
      </c>
      <c r="G28" t="s">
        <v>23</v>
      </c>
      <c r="H28" t="s">
        <v>80</v>
      </c>
    </row>
    <row r="29" spans="1:8" x14ac:dyDescent="0.15">
      <c r="A29" t="s">
        <v>25</v>
      </c>
      <c r="B29" t="s">
        <v>81</v>
      </c>
      <c r="C29" t="s">
        <v>27</v>
      </c>
      <c r="D29" t="s">
        <v>82</v>
      </c>
      <c r="E29" t="s">
        <v>29</v>
      </c>
      <c r="F29" t="s">
        <v>83</v>
      </c>
      <c r="G29" t="s">
        <v>31</v>
      </c>
      <c r="H29" t="s">
        <v>84</v>
      </c>
    </row>
    <row r="30" spans="1:8" x14ac:dyDescent="0.15">
      <c r="A30" t="s">
        <v>33</v>
      </c>
      <c r="B30" t="s">
        <v>85</v>
      </c>
      <c r="C30" t="s">
        <v>35</v>
      </c>
      <c r="D30" t="s">
        <v>80</v>
      </c>
      <c r="E30" t="s">
        <v>37</v>
      </c>
      <c r="F30" t="s">
        <v>86</v>
      </c>
      <c r="G30" t="s">
        <v>39</v>
      </c>
      <c r="H30" t="s">
        <v>87</v>
      </c>
    </row>
    <row r="31" spans="1:8" x14ac:dyDescent="0.15">
      <c r="A31">
        <v>10</v>
      </c>
      <c r="B31" t="e">
        <f>- 田尻 悠人  Club PARIS RSC   NSF250R</f>
        <v>#NAME?</v>
      </c>
    </row>
    <row r="32" spans="1:8" x14ac:dyDescent="0.15">
      <c r="A32" t="s">
        <v>9</v>
      </c>
      <c r="B32" t="s">
        <v>88</v>
      </c>
      <c r="C32" t="s">
        <v>11</v>
      </c>
      <c r="D32" t="s">
        <v>89</v>
      </c>
      <c r="E32" t="s">
        <v>13</v>
      </c>
      <c r="F32" t="s">
        <v>90</v>
      </c>
      <c r="G32" t="s">
        <v>15</v>
      </c>
      <c r="H32" t="s">
        <v>91</v>
      </c>
    </row>
    <row r="33" spans="1:8" x14ac:dyDescent="0.15">
      <c r="A33" t="s">
        <v>17</v>
      </c>
      <c r="B33" t="s">
        <v>92</v>
      </c>
      <c r="C33" t="s">
        <v>19</v>
      </c>
      <c r="D33" t="s">
        <v>93</v>
      </c>
      <c r="E33" t="s">
        <v>21</v>
      </c>
      <c r="F33" t="s">
        <v>94</v>
      </c>
      <c r="G33" t="s">
        <v>23</v>
      </c>
      <c r="H33" t="s">
        <v>95</v>
      </c>
    </row>
    <row r="34" spans="1:8" x14ac:dyDescent="0.15">
      <c r="A34" t="s">
        <v>25</v>
      </c>
      <c r="B34" t="s">
        <v>96</v>
      </c>
      <c r="C34" t="s">
        <v>27</v>
      </c>
      <c r="D34" t="s">
        <v>97</v>
      </c>
      <c r="E34" t="s">
        <v>29</v>
      </c>
      <c r="F34" t="s">
        <v>98</v>
      </c>
      <c r="G34" t="s">
        <v>31</v>
      </c>
      <c r="H34" t="s">
        <v>99</v>
      </c>
    </row>
    <row r="35" spans="1:8" x14ac:dyDescent="0.15">
      <c r="A35" t="s">
        <v>33</v>
      </c>
      <c r="B35" t="s">
        <v>100</v>
      </c>
      <c r="C35" t="s">
        <v>35</v>
      </c>
      <c r="D35" t="s">
        <v>101</v>
      </c>
      <c r="E35" t="s">
        <v>37</v>
      </c>
      <c r="F35" t="s">
        <v>102</v>
      </c>
      <c r="G35" t="s">
        <v>39</v>
      </c>
      <c r="H35" t="s">
        <v>103</v>
      </c>
    </row>
    <row r="36" spans="1:8" x14ac:dyDescent="0.15">
      <c r="A36">
        <v>11</v>
      </c>
      <c r="B36" t="e">
        <f>- 田尻 克行  Club PARIS RSC   NSF250R</f>
        <v>#NAME?</v>
      </c>
    </row>
    <row r="37" spans="1:8" x14ac:dyDescent="0.15">
      <c r="A37" t="s">
        <v>9</v>
      </c>
      <c r="B37" t="s">
        <v>104</v>
      </c>
      <c r="C37" t="s">
        <v>33</v>
      </c>
      <c r="D37" t="s">
        <v>105</v>
      </c>
      <c r="E37" t="s">
        <v>27</v>
      </c>
      <c r="F37" t="s">
        <v>106</v>
      </c>
      <c r="G37" t="s">
        <v>21</v>
      </c>
      <c r="H37" t="s">
        <v>107</v>
      </c>
    </row>
    <row r="38" spans="1:8" x14ac:dyDescent="0.15">
      <c r="A38" t="s">
        <v>17</v>
      </c>
      <c r="B38" t="s">
        <v>108</v>
      </c>
      <c r="C38" t="s">
        <v>11</v>
      </c>
      <c r="D38" t="s">
        <v>109</v>
      </c>
      <c r="E38" t="s">
        <v>35</v>
      </c>
      <c r="F38" t="s">
        <v>110</v>
      </c>
      <c r="G38" t="s">
        <v>29</v>
      </c>
      <c r="H38" t="s">
        <v>111</v>
      </c>
    </row>
    <row r="39" spans="1:8" x14ac:dyDescent="0.15">
      <c r="A39" t="s">
        <v>25</v>
      </c>
      <c r="B39" t="s">
        <v>112</v>
      </c>
      <c r="C39" t="s">
        <v>19</v>
      </c>
      <c r="D39" t="s">
        <v>113</v>
      </c>
      <c r="E39" t="s">
        <v>13</v>
      </c>
      <c r="F39" t="s">
        <v>114</v>
      </c>
      <c r="G39" t="s">
        <v>37</v>
      </c>
      <c r="H39" t="s">
        <v>115</v>
      </c>
    </row>
    <row r="40" spans="1:8" x14ac:dyDescent="0.15">
      <c r="A40">
        <v>14</v>
      </c>
      <c r="B40" t="s">
        <v>116</v>
      </c>
    </row>
    <row r="41" spans="1:8" x14ac:dyDescent="0.15">
      <c r="A41" t="s">
        <v>9</v>
      </c>
      <c r="B41" t="s">
        <v>117</v>
      </c>
      <c r="C41" t="s">
        <v>11</v>
      </c>
      <c r="D41" t="s">
        <v>118</v>
      </c>
      <c r="E41" t="s">
        <v>13</v>
      </c>
      <c r="F41" t="s">
        <v>119</v>
      </c>
      <c r="G41" t="s">
        <v>15</v>
      </c>
      <c r="H41" t="s">
        <v>120</v>
      </c>
    </row>
    <row r="42" spans="1:8" x14ac:dyDescent="0.15">
      <c r="A42" t="s">
        <v>17</v>
      </c>
      <c r="B42" t="s">
        <v>121</v>
      </c>
      <c r="C42" t="s">
        <v>19</v>
      </c>
      <c r="D42" t="s">
        <v>122</v>
      </c>
      <c r="E42" t="s">
        <v>21</v>
      </c>
      <c r="F42" t="s">
        <v>123</v>
      </c>
      <c r="G42" t="s">
        <v>23</v>
      </c>
      <c r="H42" t="s">
        <v>124</v>
      </c>
    </row>
    <row r="43" spans="1:8" x14ac:dyDescent="0.15">
      <c r="A43" t="s">
        <v>25</v>
      </c>
      <c r="B43" t="s">
        <v>125</v>
      </c>
      <c r="C43" t="s">
        <v>27</v>
      </c>
      <c r="D43" t="s">
        <v>126</v>
      </c>
      <c r="E43" t="s">
        <v>29</v>
      </c>
      <c r="F43" t="s">
        <v>127</v>
      </c>
      <c r="G43" t="s">
        <v>31</v>
      </c>
      <c r="H43" t="s">
        <v>125</v>
      </c>
    </row>
    <row r="44" spans="1:8" x14ac:dyDescent="0.15">
      <c r="A44" t="s">
        <v>33</v>
      </c>
      <c r="B44" t="s">
        <v>128</v>
      </c>
      <c r="C44" t="s">
        <v>35</v>
      </c>
      <c r="D44" t="s">
        <v>129</v>
      </c>
      <c r="E44" t="s">
        <v>37</v>
      </c>
      <c r="F44" t="s">
        <v>130</v>
      </c>
      <c r="G44" t="s">
        <v>39</v>
      </c>
      <c r="H44" t="s">
        <v>131</v>
      </c>
    </row>
    <row r="45" spans="1:8" x14ac:dyDescent="0.15">
      <c r="A45">
        <v>20</v>
      </c>
      <c r="B45" t="s">
        <v>132</v>
      </c>
    </row>
    <row r="46" spans="1:8" x14ac:dyDescent="0.15">
      <c r="A46" t="s">
        <v>9</v>
      </c>
      <c r="B46" t="s">
        <v>133</v>
      </c>
      <c r="C46" t="s">
        <v>11</v>
      </c>
      <c r="D46" t="s">
        <v>134</v>
      </c>
      <c r="E46" t="s">
        <v>13</v>
      </c>
      <c r="F46" t="s">
        <v>135</v>
      </c>
      <c r="G46" t="s">
        <v>15</v>
      </c>
      <c r="H46" t="s">
        <v>136</v>
      </c>
    </row>
    <row r="47" spans="1:8" x14ac:dyDescent="0.15">
      <c r="A47" t="s">
        <v>17</v>
      </c>
      <c r="B47" t="s">
        <v>137</v>
      </c>
      <c r="C47" t="s">
        <v>19</v>
      </c>
      <c r="D47" t="s">
        <v>138</v>
      </c>
      <c r="E47" t="s">
        <v>21</v>
      </c>
      <c r="F47" t="s">
        <v>139</v>
      </c>
      <c r="G47" t="s">
        <v>23</v>
      </c>
      <c r="H47" t="s">
        <v>140</v>
      </c>
    </row>
    <row r="48" spans="1:8" x14ac:dyDescent="0.15">
      <c r="A48" t="s">
        <v>25</v>
      </c>
      <c r="B48" t="s">
        <v>141</v>
      </c>
      <c r="C48" t="s">
        <v>27</v>
      </c>
      <c r="D48" t="s">
        <v>142</v>
      </c>
      <c r="E48" t="s">
        <v>29</v>
      </c>
      <c r="F48" t="s">
        <v>143</v>
      </c>
      <c r="G48" t="s">
        <v>31</v>
      </c>
      <c r="H48" t="s">
        <v>144</v>
      </c>
    </row>
    <row r="49" spans="1:8" x14ac:dyDescent="0.15">
      <c r="A49" t="s">
        <v>33</v>
      </c>
      <c r="B49" t="s">
        <v>145</v>
      </c>
      <c r="C49" t="s">
        <v>35</v>
      </c>
      <c r="D49" t="s">
        <v>146</v>
      </c>
      <c r="E49" t="s">
        <v>37</v>
      </c>
      <c r="F49" t="s">
        <v>147</v>
      </c>
      <c r="G49" t="s">
        <v>39</v>
      </c>
      <c r="H49" t="s">
        <v>148</v>
      </c>
    </row>
    <row r="50" spans="1:8" x14ac:dyDescent="0.15">
      <c r="A50">
        <v>21</v>
      </c>
      <c r="B50" t="e">
        <f>- 大西 隼  Projectμ7C HARC   NSF250</f>
        <v>#NAME?</v>
      </c>
    </row>
    <row r="51" spans="1:8" x14ac:dyDescent="0.15">
      <c r="A51" t="s">
        <v>9</v>
      </c>
      <c r="B51" t="s">
        <v>149</v>
      </c>
      <c r="C51" t="s">
        <v>11</v>
      </c>
      <c r="D51" t="s">
        <v>150</v>
      </c>
      <c r="E51" t="s">
        <v>13</v>
      </c>
      <c r="F51" t="s">
        <v>151</v>
      </c>
      <c r="G51" t="s">
        <v>15</v>
      </c>
      <c r="H51" t="s">
        <v>152</v>
      </c>
    </row>
    <row r="52" spans="1:8" x14ac:dyDescent="0.15">
      <c r="A52" t="s">
        <v>17</v>
      </c>
      <c r="B52" t="s">
        <v>153</v>
      </c>
      <c r="C52" t="s">
        <v>19</v>
      </c>
      <c r="D52" t="s">
        <v>154</v>
      </c>
      <c r="E52" t="s">
        <v>21</v>
      </c>
      <c r="F52" t="s">
        <v>155</v>
      </c>
      <c r="G52" t="s">
        <v>23</v>
      </c>
      <c r="H52" t="s">
        <v>156</v>
      </c>
    </row>
    <row r="53" spans="1:8" x14ac:dyDescent="0.15">
      <c r="A53" t="s">
        <v>25</v>
      </c>
      <c r="B53" t="s">
        <v>157</v>
      </c>
      <c r="C53" t="s">
        <v>27</v>
      </c>
      <c r="D53" t="s">
        <v>158</v>
      </c>
      <c r="E53" t="s">
        <v>29</v>
      </c>
      <c r="F53" t="s">
        <v>159</v>
      </c>
      <c r="G53" t="s">
        <v>31</v>
      </c>
      <c r="H53" t="s">
        <v>160</v>
      </c>
    </row>
    <row r="54" spans="1:8" x14ac:dyDescent="0.15">
      <c r="A54" t="s">
        <v>33</v>
      </c>
      <c r="B54" t="s">
        <v>161</v>
      </c>
      <c r="C54" t="s">
        <v>35</v>
      </c>
      <c r="D54" t="s">
        <v>162</v>
      </c>
      <c r="E54" t="s">
        <v>37</v>
      </c>
      <c r="F54" t="s">
        <v>163</v>
      </c>
      <c r="G54" t="s">
        <v>39</v>
      </c>
      <c r="H54" t="s">
        <v>164</v>
      </c>
    </row>
    <row r="55" spans="1:8" x14ac:dyDescent="0.15">
      <c r="A55">
        <v>22</v>
      </c>
      <c r="B55" t="e">
        <f>- 安村 武志  犬の乳酸菌.jp/プリミティブＲＴ   PRCS3</f>
        <v>#NAME?</v>
      </c>
    </row>
    <row r="56" spans="1:8" x14ac:dyDescent="0.15">
      <c r="A56" t="s">
        <v>9</v>
      </c>
      <c r="B56" t="s">
        <v>165</v>
      </c>
      <c r="C56" t="s">
        <v>11</v>
      </c>
      <c r="D56" t="s">
        <v>166</v>
      </c>
      <c r="E56" t="s">
        <v>13</v>
      </c>
      <c r="F56" t="s">
        <v>167</v>
      </c>
      <c r="G56" t="s">
        <v>15</v>
      </c>
      <c r="H56" t="s">
        <v>168</v>
      </c>
    </row>
    <row r="57" spans="1:8" x14ac:dyDescent="0.15">
      <c r="A57" t="s">
        <v>17</v>
      </c>
      <c r="B57" t="s">
        <v>169</v>
      </c>
      <c r="C57" t="s">
        <v>19</v>
      </c>
      <c r="D57" t="s">
        <v>170</v>
      </c>
      <c r="E57" t="s">
        <v>21</v>
      </c>
      <c r="F57" t="s">
        <v>171</v>
      </c>
      <c r="G57" t="s">
        <v>23</v>
      </c>
      <c r="H57" t="s">
        <v>172</v>
      </c>
    </row>
    <row r="58" spans="1:8" x14ac:dyDescent="0.15">
      <c r="A58" t="s">
        <v>25</v>
      </c>
      <c r="B58" t="s">
        <v>173</v>
      </c>
      <c r="C58" t="s">
        <v>27</v>
      </c>
      <c r="D58" t="s">
        <v>174</v>
      </c>
      <c r="E58" t="s">
        <v>29</v>
      </c>
      <c r="F58" t="s">
        <v>175</v>
      </c>
      <c r="G58" t="s">
        <v>31</v>
      </c>
      <c r="H58" t="s">
        <v>176</v>
      </c>
    </row>
    <row r="59" spans="1:8" x14ac:dyDescent="0.15">
      <c r="A59" t="s">
        <v>33</v>
      </c>
      <c r="B59" t="s">
        <v>177</v>
      </c>
      <c r="C59" t="s">
        <v>35</v>
      </c>
      <c r="D59" t="s">
        <v>178</v>
      </c>
      <c r="E59" t="s">
        <v>37</v>
      </c>
      <c r="F59" t="s">
        <v>179</v>
      </c>
      <c r="G59" t="s">
        <v>39</v>
      </c>
      <c r="H59" t="s">
        <v>180</v>
      </c>
    </row>
    <row r="60" spans="1:8" x14ac:dyDescent="0.15">
      <c r="A60">
        <v>24</v>
      </c>
      <c r="B60" t="e">
        <f>- 古市 右京  team ASPIRATION   NSF250R</f>
        <v>#NAME?</v>
      </c>
    </row>
    <row r="61" spans="1:8" x14ac:dyDescent="0.15">
      <c r="A61" t="s">
        <v>9</v>
      </c>
      <c r="B61" t="s">
        <v>181</v>
      </c>
      <c r="C61" t="s">
        <v>11</v>
      </c>
      <c r="D61" t="s">
        <v>182</v>
      </c>
      <c r="E61" t="s">
        <v>13</v>
      </c>
      <c r="F61" t="s">
        <v>183</v>
      </c>
      <c r="G61" t="s">
        <v>15</v>
      </c>
      <c r="H61" t="s">
        <v>184</v>
      </c>
    </row>
    <row r="62" spans="1:8" x14ac:dyDescent="0.15">
      <c r="A62" t="s">
        <v>17</v>
      </c>
      <c r="B62" t="s">
        <v>185</v>
      </c>
      <c r="C62" t="s">
        <v>19</v>
      </c>
      <c r="D62" t="s">
        <v>186</v>
      </c>
      <c r="E62" t="s">
        <v>21</v>
      </c>
      <c r="F62" t="s">
        <v>187</v>
      </c>
      <c r="G62" t="s">
        <v>23</v>
      </c>
      <c r="H62" t="s">
        <v>188</v>
      </c>
    </row>
    <row r="63" spans="1:8" x14ac:dyDescent="0.15">
      <c r="A63" t="s">
        <v>25</v>
      </c>
      <c r="B63" t="s">
        <v>189</v>
      </c>
      <c r="C63" t="s">
        <v>27</v>
      </c>
      <c r="D63" t="s">
        <v>190</v>
      </c>
      <c r="E63" t="s">
        <v>29</v>
      </c>
      <c r="F63" t="s">
        <v>191</v>
      </c>
      <c r="G63" t="s">
        <v>31</v>
      </c>
      <c r="H63" t="s">
        <v>192</v>
      </c>
    </row>
    <row r="64" spans="1:8" x14ac:dyDescent="0.15">
      <c r="A64" t="s">
        <v>33</v>
      </c>
      <c r="B64" t="s">
        <v>193</v>
      </c>
      <c r="C64" t="s">
        <v>35</v>
      </c>
      <c r="D64" t="s">
        <v>194</v>
      </c>
      <c r="E64" t="s">
        <v>37</v>
      </c>
      <c r="F64" t="s">
        <v>195</v>
      </c>
      <c r="G64" t="s">
        <v>39</v>
      </c>
      <c r="H64" t="s">
        <v>196</v>
      </c>
    </row>
    <row r="65" spans="1:8" x14ac:dyDescent="0.15">
      <c r="A65">
        <v>25</v>
      </c>
      <c r="B65" t="e">
        <f>- 小室 旭  テルル&amp;EM★KoharaRT   NSF250R</f>
        <v>#NAME?</v>
      </c>
    </row>
    <row r="66" spans="1:8" x14ac:dyDescent="0.15">
      <c r="A66" t="s">
        <v>9</v>
      </c>
      <c r="B66" t="s">
        <v>197</v>
      </c>
      <c r="C66" t="s">
        <v>33</v>
      </c>
      <c r="D66" t="s">
        <v>198</v>
      </c>
      <c r="E66" t="s">
        <v>27</v>
      </c>
      <c r="F66" t="s">
        <v>199</v>
      </c>
      <c r="G66" t="s">
        <v>21</v>
      </c>
      <c r="H66" t="s">
        <v>200</v>
      </c>
    </row>
    <row r="67" spans="1:8" x14ac:dyDescent="0.15">
      <c r="A67" t="s">
        <v>17</v>
      </c>
      <c r="B67" t="s">
        <v>201</v>
      </c>
      <c r="C67" t="s">
        <v>11</v>
      </c>
      <c r="D67" t="s">
        <v>202</v>
      </c>
      <c r="E67" t="s">
        <v>35</v>
      </c>
      <c r="F67" t="s">
        <v>203</v>
      </c>
      <c r="G67" t="s">
        <v>29</v>
      </c>
      <c r="H67" t="s">
        <v>204</v>
      </c>
    </row>
    <row r="68" spans="1:8" x14ac:dyDescent="0.15">
      <c r="A68" t="s">
        <v>25</v>
      </c>
      <c r="B68" t="s">
        <v>205</v>
      </c>
      <c r="C68" t="s">
        <v>19</v>
      </c>
      <c r="D68" t="s">
        <v>206</v>
      </c>
      <c r="E68" t="s">
        <v>13</v>
      </c>
      <c r="F68" t="s">
        <v>207</v>
      </c>
      <c r="G68" t="s">
        <v>37</v>
      </c>
      <c r="H68" t="s">
        <v>208</v>
      </c>
    </row>
    <row r="69" spans="1:8" x14ac:dyDescent="0.15">
      <c r="A69">
        <v>28</v>
      </c>
      <c r="B69" t="e">
        <f>- 三好 菜摘  オールスターモータースポーツ   NSF250R</f>
        <v>#NAME?</v>
      </c>
    </row>
    <row r="70" spans="1:8" x14ac:dyDescent="0.15">
      <c r="A70" t="s">
        <v>9</v>
      </c>
      <c r="B70" t="s">
        <v>209</v>
      </c>
      <c r="C70" t="s">
        <v>11</v>
      </c>
      <c r="D70" t="s">
        <v>210</v>
      </c>
      <c r="E70" t="s">
        <v>13</v>
      </c>
      <c r="F70" t="s">
        <v>211</v>
      </c>
      <c r="G70" t="s">
        <v>15</v>
      </c>
      <c r="H70" t="s">
        <v>212</v>
      </c>
    </row>
    <row r="71" spans="1:8" x14ac:dyDescent="0.15">
      <c r="A71" t="s">
        <v>17</v>
      </c>
      <c r="B71" t="s">
        <v>213</v>
      </c>
      <c r="C71" t="s">
        <v>19</v>
      </c>
      <c r="D71" t="s">
        <v>214</v>
      </c>
      <c r="E71" t="s">
        <v>21</v>
      </c>
      <c r="F71" t="s">
        <v>215</v>
      </c>
      <c r="G71" t="s">
        <v>23</v>
      </c>
      <c r="H71" t="s">
        <v>216</v>
      </c>
    </row>
    <row r="72" spans="1:8" x14ac:dyDescent="0.15">
      <c r="A72" t="s">
        <v>25</v>
      </c>
      <c r="B72" t="s">
        <v>217</v>
      </c>
      <c r="C72" t="s">
        <v>27</v>
      </c>
      <c r="D72" t="s">
        <v>218</v>
      </c>
      <c r="E72" t="s">
        <v>29</v>
      </c>
      <c r="F72" t="s">
        <v>219</v>
      </c>
      <c r="G72" t="s">
        <v>31</v>
      </c>
      <c r="H72" t="s">
        <v>220</v>
      </c>
    </row>
    <row r="73" spans="1:8" x14ac:dyDescent="0.15">
      <c r="A73" t="s">
        <v>33</v>
      </c>
      <c r="B73" t="s">
        <v>221</v>
      </c>
      <c r="C73" t="s">
        <v>35</v>
      </c>
      <c r="D73" t="s">
        <v>222</v>
      </c>
      <c r="E73" t="s">
        <v>37</v>
      </c>
      <c r="F73" t="s">
        <v>223</v>
      </c>
      <c r="G73" t="s">
        <v>39</v>
      </c>
      <c r="H73" t="s">
        <v>224</v>
      </c>
    </row>
    <row r="74" spans="1:8" x14ac:dyDescent="0.15">
      <c r="A74">
        <v>29</v>
      </c>
      <c r="B74" t="e">
        <f>- 澁田 晨央  ウイダー チームアイファクトリー   NSF250R</f>
        <v>#NAME?</v>
      </c>
    </row>
    <row r="75" spans="1:8" x14ac:dyDescent="0.15">
      <c r="A75" t="s">
        <v>9</v>
      </c>
      <c r="B75" t="s">
        <v>225</v>
      </c>
      <c r="C75" t="s">
        <v>11</v>
      </c>
      <c r="D75" t="s">
        <v>226</v>
      </c>
      <c r="E75" t="s">
        <v>13</v>
      </c>
      <c r="F75" t="s">
        <v>227</v>
      </c>
      <c r="G75" t="s">
        <v>15</v>
      </c>
      <c r="H75" t="s">
        <v>228</v>
      </c>
    </row>
    <row r="76" spans="1:8" x14ac:dyDescent="0.15">
      <c r="A76" t="s">
        <v>17</v>
      </c>
      <c r="B76" t="s">
        <v>229</v>
      </c>
      <c r="C76" t="s">
        <v>19</v>
      </c>
      <c r="D76" t="s">
        <v>230</v>
      </c>
      <c r="E76" t="s">
        <v>21</v>
      </c>
      <c r="F76" t="s">
        <v>231</v>
      </c>
      <c r="G76" t="s">
        <v>23</v>
      </c>
      <c r="H76" t="s">
        <v>232</v>
      </c>
    </row>
    <row r="77" spans="1:8" x14ac:dyDescent="0.15">
      <c r="A77" t="s">
        <v>25</v>
      </c>
      <c r="B77" t="s">
        <v>233</v>
      </c>
      <c r="C77" t="s">
        <v>27</v>
      </c>
      <c r="D77" t="s">
        <v>234</v>
      </c>
      <c r="E77" t="s">
        <v>29</v>
      </c>
      <c r="F77" t="s">
        <v>235</v>
      </c>
      <c r="G77" t="s">
        <v>31</v>
      </c>
      <c r="H77" t="s">
        <v>236</v>
      </c>
    </row>
    <row r="78" spans="1:8" x14ac:dyDescent="0.15">
      <c r="A78" t="s">
        <v>33</v>
      </c>
      <c r="B78" t="s">
        <v>191</v>
      </c>
      <c r="C78" t="s">
        <v>35</v>
      </c>
      <c r="D78" t="s">
        <v>237</v>
      </c>
      <c r="E78" t="s">
        <v>37</v>
      </c>
      <c r="F78" t="s">
        <v>238</v>
      </c>
      <c r="G78" t="s">
        <v>39</v>
      </c>
      <c r="H78" t="s">
        <v>239</v>
      </c>
    </row>
    <row r="79" spans="1:8" x14ac:dyDescent="0.15">
      <c r="A79">
        <v>31</v>
      </c>
      <c r="B79" t="e">
        <f>- 岡崎 静夏  KoharaRacing   NSF250R</f>
        <v>#NAME?</v>
      </c>
    </row>
    <row r="80" spans="1:8" x14ac:dyDescent="0.15">
      <c r="A80" t="s">
        <v>9</v>
      </c>
      <c r="B80" t="s">
        <v>240</v>
      </c>
      <c r="C80" t="s">
        <v>11</v>
      </c>
      <c r="D80" t="s">
        <v>167</v>
      </c>
      <c r="E80" t="s">
        <v>13</v>
      </c>
      <c r="F80" t="s">
        <v>241</v>
      </c>
      <c r="G80" t="s">
        <v>15</v>
      </c>
      <c r="H80" t="s">
        <v>242</v>
      </c>
    </row>
    <row r="81" spans="1:9" x14ac:dyDescent="0.15">
      <c r="A81" t="s">
        <v>17</v>
      </c>
      <c r="B81" t="s">
        <v>243</v>
      </c>
      <c r="C81" t="s">
        <v>19</v>
      </c>
      <c r="D81" t="s">
        <v>244</v>
      </c>
      <c r="E81" t="s">
        <v>21</v>
      </c>
      <c r="F81" t="s">
        <v>245</v>
      </c>
      <c r="G81" t="s">
        <v>23</v>
      </c>
      <c r="H81" t="s">
        <v>246</v>
      </c>
    </row>
    <row r="82" spans="1:9" x14ac:dyDescent="0.15">
      <c r="A82" t="s">
        <v>25</v>
      </c>
      <c r="B82" t="s">
        <v>247</v>
      </c>
      <c r="C82" t="s">
        <v>27</v>
      </c>
      <c r="D82" t="s">
        <v>248</v>
      </c>
      <c r="E82" t="s">
        <v>29</v>
      </c>
      <c r="F82" t="s">
        <v>249</v>
      </c>
      <c r="G82" t="s">
        <v>31</v>
      </c>
      <c r="H82" t="s">
        <v>250</v>
      </c>
    </row>
    <row r="83" spans="1:9" x14ac:dyDescent="0.15">
      <c r="A83" t="s">
        <v>33</v>
      </c>
      <c r="B83" t="s">
        <v>251</v>
      </c>
      <c r="C83" t="s">
        <v>35</v>
      </c>
      <c r="D83" t="s">
        <v>252</v>
      </c>
      <c r="E83" t="s">
        <v>37</v>
      </c>
      <c r="F83" t="s">
        <v>253</v>
      </c>
      <c r="G83" t="s">
        <v>39</v>
      </c>
      <c r="H83" t="s">
        <v>177</v>
      </c>
    </row>
    <row r="84" spans="1:9" x14ac:dyDescent="0.15">
      <c r="A84">
        <v>32</v>
      </c>
      <c r="B84" t="s">
        <v>254</v>
      </c>
    </row>
    <row r="85" spans="1:9" x14ac:dyDescent="0.15">
      <c r="A85" t="s">
        <v>9</v>
      </c>
      <c r="B85" t="s">
        <v>255</v>
      </c>
      <c r="C85" t="s">
        <v>11</v>
      </c>
      <c r="D85" t="s">
        <v>256</v>
      </c>
      <c r="E85" t="s">
        <v>13</v>
      </c>
      <c r="F85" t="s">
        <v>257</v>
      </c>
      <c r="G85" t="s">
        <v>15</v>
      </c>
      <c r="H85" t="s">
        <v>258</v>
      </c>
    </row>
    <row r="86" spans="1:9" x14ac:dyDescent="0.15">
      <c r="A86" t="s">
        <v>17</v>
      </c>
      <c r="B86" t="s">
        <v>259</v>
      </c>
      <c r="C86" t="s">
        <v>19</v>
      </c>
      <c r="D86" t="s">
        <v>260</v>
      </c>
      <c r="E86" t="s">
        <v>21</v>
      </c>
      <c r="F86" t="s">
        <v>261</v>
      </c>
      <c r="G86" t="s">
        <v>23</v>
      </c>
      <c r="H86" t="s">
        <v>262</v>
      </c>
    </row>
    <row r="87" spans="1:9" x14ac:dyDescent="0.15">
      <c r="A87" t="s">
        <v>25</v>
      </c>
      <c r="B87" t="s">
        <v>263</v>
      </c>
      <c r="C87" t="s">
        <v>27</v>
      </c>
      <c r="D87" t="s">
        <v>264</v>
      </c>
      <c r="E87" t="s">
        <v>29</v>
      </c>
      <c r="F87" t="s">
        <v>265</v>
      </c>
      <c r="G87" t="s">
        <v>31</v>
      </c>
      <c r="H87" t="s">
        <v>266</v>
      </c>
    </row>
    <row r="88" spans="1:9" x14ac:dyDescent="0.15">
      <c r="A88" t="s">
        <v>33</v>
      </c>
      <c r="B88" t="s">
        <v>267</v>
      </c>
      <c r="C88" t="s">
        <v>35</v>
      </c>
      <c r="D88" t="s">
        <v>268</v>
      </c>
      <c r="E88" t="s">
        <v>37</v>
      </c>
      <c r="F88" t="s">
        <v>269</v>
      </c>
      <c r="G88" t="s">
        <v>39</v>
      </c>
      <c r="H88" t="s">
        <v>270</v>
      </c>
    </row>
    <row r="89" spans="1:9" x14ac:dyDescent="0.15">
      <c r="A89">
        <v>33</v>
      </c>
      <c r="B89" t="s">
        <v>271</v>
      </c>
    </row>
    <row r="90" spans="1:9" x14ac:dyDescent="0.15">
      <c r="A90" t="s">
        <v>9</v>
      </c>
      <c r="B90" t="s">
        <v>272</v>
      </c>
      <c r="C90" t="s">
        <v>17</v>
      </c>
      <c r="D90" t="s">
        <v>273</v>
      </c>
      <c r="E90" t="s">
        <v>274</v>
      </c>
      <c r="F90" t="s">
        <v>275</v>
      </c>
      <c r="G90" t="s">
        <v>275</v>
      </c>
      <c r="H90" t="s">
        <v>275</v>
      </c>
      <c r="I90" t="s">
        <v>274</v>
      </c>
    </row>
    <row r="91" spans="1:9" x14ac:dyDescent="0.15">
      <c r="A91">
        <v>34</v>
      </c>
      <c r="B91" t="s">
        <v>276</v>
      </c>
    </row>
    <row r="92" spans="1:9" x14ac:dyDescent="0.15">
      <c r="A92" t="s">
        <v>9</v>
      </c>
      <c r="B92" t="s">
        <v>277</v>
      </c>
      <c r="C92" t="s">
        <v>11</v>
      </c>
      <c r="D92" t="s">
        <v>278</v>
      </c>
      <c r="E92" t="s">
        <v>13</v>
      </c>
      <c r="F92" t="s">
        <v>279</v>
      </c>
      <c r="G92" t="s">
        <v>15</v>
      </c>
      <c r="H92" t="s">
        <v>280</v>
      </c>
    </row>
    <row r="93" spans="1:9" x14ac:dyDescent="0.15">
      <c r="A93" t="s">
        <v>17</v>
      </c>
      <c r="B93" t="s">
        <v>281</v>
      </c>
      <c r="C93" t="s">
        <v>19</v>
      </c>
      <c r="D93" t="s">
        <v>282</v>
      </c>
      <c r="E93" t="s">
        <v>21</v>
      </c>
      <c r="F93" t="s">
        <v>283</v>
      </c>
      <c r="G93" t="s">
        <v>23</v>
      </c>
      <c r="H93" t="s">
        <v>284</v>
      </c>
    </row>
    <row r="94" spans="1:9" x14ac:dyDescent="0.15">
      <c r="A94" t="s">
        <v>25</v>
      </c>
      <c r="B94" t="s">
        <v>285</v>
      </c>
      <c r="C94" t="s">
        <v>27</v>
      </c>
      <c r="D94" t="s">
        <v>286</v>
      </c>
      <c r="E94" t="s">
        <v>29</v>
      </c>
      <c r="F94" t="s">
        <v>287</v>
      </c>
      <c r="G94" t="s">
        <v>31</v>
      </c>
      <c r="H94" t="s">
        <v>288</v>
      </c>
    </row>
    <row r="95" spans="1:9" x14ac:dyDescent="0.15">
      <c r="A95" t="s">
        <v>33</v>
      </c>
      <c r="B95" t="s">
        <v>289</v>
      </c>
      <c r="C95" t="s">
        <v>35</v>
      </c>
      <c r="D95" t="s">
        <v>290</v>
      </c>
      <c r="E95" t="s">
        <v>37</v>
      </c>
      <c r="F95" t="s">
        <v>291</v>
      </c>
      <c r="G95" t="s">
        <v>274</v>
      </c>
      <c r="H95" t="s">
        <v>275</v>
      </c>
      <c r="I95" t="s">
        <v>274</v>
      </c>
    </row>
    <row r="96" spans="1:9" x14ac:dyDescent="0.15">
      <c r="A96">
        <v>35</v>
      </c>
      <c r="B96" t="s">
        <v>292</v>
      </c>
    </row>
    <row r="97" spans="1:9" x14ac:dyDescent="0.15">
      <c r="A97" t="s">
        <v>9</v>
      </c>
      <c r="B97" t="s">
        <v>293</v>
      </c>
      <c r="C97" t="s">
        <v>11</v>
      </c>
      <c r="D97" t="s">
        <v>171</v>
      </c>
      <c r="E97" t="s">
        <v>13</v>
      </c>
      <c r="F97" t="s">
        <v>294</v>
      </c>
      <c r="G97" t="s">
        <v>15</v>
      </c>
      <c r="H97" t="s">
        <v>161</v>
      </c>
    </row>
    <row r="98" spans="1:9" x14ac:dyDescent="0.15">
      <c r="A98" t="s">
        <v>17</v>
      </c>
      <c r="B98" t="s">
        <v>295</v>
      </c>
      <c r="C98" t="s">
        <v>19</v>
      </c>
      <c r="D98" t="s">
        <v>296</v>
      </c>
      <c r="E98" t="s">
        <v>21</v>
      </c>
      <c r="F98" t="s">
        <v>297</v>
      </c>
      <c r="G98" t="s">
        <v>23</v>
      </c>
      <c r="H98" t="s">
        <v>298</v>
      </c>
    </row>
    <row r="99" spans="1:9" x14ac:dyDescent="0.15">
      <c r="A99" t="s">
        <v>25</v>
      </c>
      <c r="B99" t="s">
        <v>299</v>
      </c>
      <c r="C99" t="s">
        <v>27</v>
      </c>
      <c r="D99" t="s">
        <v>300</v>
      </c>
      <c r="E99" t="s">
        <v>29</v>
      </c>
      <c r="F99" t="s">
        <v>301</v>
      </c>
      <c r="G99" t="s">
        <v>31</v>
      </c>
      <c r="H99" t="s">
        <v>302</v>
      </c>
    </row>
    <row r="100" spans="1:9" x14ac:dyDescent="0.15">
      <c r="A100" t="s">
        <v>33</v>
      </c>
      <c r="B100" t="s">
        <v>303</v>
      </c>
      <c r="C100" t="s">
        <v>35</v>
      </c>
      <c r="D100" t="s">
        <v>304</v>
      </c>
      <c r="E100" t="s">
        <v>37</v>
      </c>
      <c r="F100" t="s">
        <v>305</v>
      </c>
      <c r="G100" t="s">
        <v>39</v>
      </c>
      <c r="H100" t="s">
        <v>306</v>
      </c>
    </row>
    <row r="101" spans="1:9" x14ac:dyDescent="0.15">
      <c r="A101">
        <v>36</v>
      </c>
      <c r="B101" t="s">
        <v>307</v>
      </c>
    </row>
    <row r="102" spans="1:9" x14ac:dyDescent="0.15">
      <c r="A102" t="s">
        <v>9</v>
      </c>
      <c r="B102" t="s">
        <v>308</v>
      </c>
      <c r="C102" t="s">
        <v>11</v>
      </c>
      <c r="D102" t="s">
        <v>309</v>
      </c>
      <c r="E102" t="s">
        <v>13</v>
      </c>
      <c r="F102" t="s">
        <v>310</v>
      </c>
      <c r="G102" t="s">
        <v>15</v>
      </c>
      <c r="H102" t="s">
        <v>311</v>
      </c>
    </row>
    <row r="103" spans="1:9" x14ac:dyDescent="0.15">
      <c r="A103" t="s">
        <v>17</v>
      </c>
      <c r="B103" t="s">
        <v>312</v>
      </c>
      <c r="C103" t="s">
        <v>19</v>
      </c>
      <c r="D103" t="s">
        <v>313</v>
      </c>
      <c r="E103" t="s">
        <v>21</v>
      </c>
      <c r="F103" t="s">
        <v>314</v>
      </c>
      <c r="G103" t="s">
        <v>23</v>
      </c>
      <c r="H103" t="s">
        <v>315</v>
      </c>
    </row>
    <row r="104" spans="1:9" x14ac:dyDescent="0.15">
      <c r="A104" t="s">
        <v>25</v>
      </c>
      <c r="B104" t="s">
        <v>316</v>
      </c>
      <c r="C104" t="s">
        <v>27</v>
      </c>
      <c r="D104" t="s">
        <v>239</v>
      </c>
      <c r="E104" t="s">
        <v>29</v>
      </c>
      <c r="F104" t="s">
        <v>317</v>
      </c>
      <c r="G104" t="s">
        <v>31</v>
      </c>
      <c r="H104" t="s">
        <v>318</v>
      </c>
    </row>
    <row r="105" spans="1:9" x14ac:dyDescent="0.15">
      <c r="A105" t="s">
        <v>33</v>
      </c>
      <c r="B105" t="s">
        <v>319</v>
      </c>
      <c r="C105" t="s">
        <v>35</v>
      </c>
      <c r="D105" t="s">
        <v>320</v>
      </c>
      <c r="E105" t="s">
        <v>37</v>
      </c>
      <c r="F105" t="s">
        <v>321</v>
      </c>
      <c r="G105" t="s">
        <v>39</v>
      </c>
      <c r="H105" t="s">
        <v>322</v>
      </c>
    </row>
    <row r="106" spans="1:9" x14ac:dyDescent="0.15">
      <c r="A106">
        <v>37</v>
      </c>
      <c r="B106" t="e">
        <f>- 石崎 司也  team TEC2 &amp; TDA   TEC2-12</f>
        <v>#NAME?</v>
      </c>
    </row>
    <row r="107" spans="1:9" x14ac:dyDescent="0.15">
      <c r="A107" t="s">
        <v>9</v>
      </c>
      <c r="B107" t="s">
        <v>323</v>
      </c>
      <c r="C107" t="s">
        <v>25</v>
      </c>
      <c r="D107" t="s">
        <v>324</v>
      </c>
      <c r="E107" t="s">
        <v>33</v>
      </c>
      <c r="F107" t="s">
        <v>325</v>
      </c>
      <c r="G107" t="s">
        <v>11</v>
      </c>
      <c r="H107" t="s">
        <v>326</v>
      </c>
    </row>
    <row r="108" spans="1:9" x14ac:dyDescent="0.15">
      <c r="A108" t="s">
        <v>17</v>
      </c>
      <c r="B108" t="s">
        <v>327</v>
      </c>
      <c r="C108" t="s">
        <v>274</v>
      </c>
      <c r="D108" t="s">
        <v>275</v>
      </c>
      <c r="E108" t="s">
        <v>275</v>
      </c>
      <c r="F108" t="s">
        <v>275</v>
      </c>
      <c r="G108" t="s">
        <v>275</v>
      </c>
      <c r="H108" t="s">
        <v>275</v>
      </c>
      <c r="I108" t="s">
        <v>274</v>
      </c>
    </row>
    <row r="109" spans="1:9" x14ac:dyDescent="0.15">
      <c r="A109">
        <v>38</v>
      </c>
      <c r="B109" t="e">
        <f>- 山本 恭裕  広島カジタRacing&amp;LRC   NSF250R</f>
        <v>#NAME?</v>
      </c>
    </row>
    <row r="110" spans="1:9" x14ac:dyDescent="0.15">
      <c r="A110" t="s">
        <v>9</v>
      </c>
      <c r="B110" t="s">
        <v>328</v>
      </c>
      <c r="C110" t="s">
        <v>11</v>
      </c>
      <c r="D110" t="s">
        <v>329</v>
      </c>
      <c r="E110" t="s">
        <v>13</v>
      </c>
      <c r="F110" t="s">
        <v>330</v>
      </c>
      <c r="G110" t="s">
        <v>15</v>
      </c>
      <c r="H110" t="s">
        <v>331</v>
      </c>
    </row>
    <row r="111" spans="1:9" x14ac:dyDescent="0.15">
      <c r="A111" t="s">
        <v>17</v>
      </c>
      <c r="B111" t="s">
        <v>309</v>
      </c>
      <c r="C111" t="s">
        <v>19</v>
      </c>
      <c r="D111" t="s">
        <v>332</v>
      </c>
      <c r="E111" t="s">
        <v>21</v>
      </c>
      <c r="F111" t="s">
        <v>333</v>
      </c>
      <c r="G111" t="s">
        <v>23</v>
      </c>
      <c r="H111" t="s">
        <v>334</v>
      </c>
    </row>
    <row r="112" spans="1:9" x14ac:dyDescent="0.15">
      <c r="A112" t="s">
        <v>25</v>
      </c>
      <c r="B112" t="s">
        <v>335</v>
      </c>
      <c r="C112" t="s">
        <v>27</v>
      </c>
      <c r="D112" t="s">
        <v>336</v>
      </c>
      <c r="E112" t="s">
        <v>29</v>
      </c>
      <c r="F112" t="s">
        <v>337</v>
      </c>
      <c r="G112" t="s">
        <v>31</v>
      </c>
      <c r="H112" t="s">
        <v>338</v>
      </c>
    </row>
    <row r="113" spans="1:9" x14ac:dyDescent="0.15">
      <c r="A113" t="s">
        <v>33</v>
      </c>
      <c r="B113" t="s">
        <v>339</v>
      </c>
      <c r="C113" t="s">
        <v>35</v>
      </c>
      <c r="D113" t="s">
        <v>340</v>
      </c>
      <c r="E113" t="s">
        <v>37</v>
      </c>
      <c r="F113" t="s">
        <v>341</v>
      </c>
      <c r="G113" t="s">
        <v>39</v>
      </c>
      <c r="H113" t="s">
        <v>342</v>
      </c>
    </row>
    <row r="114" spans="1:9" x14ac:dyDescent="0.15">
      <c r="A114">
        <v>39</v>
      </c>
      <c r="B114" t="s">
        <v>343</v>
      </c>
    </row>
    <row r="115" spans="1:9" x14ac:dyDescent="0.15">
      <c r="A115" t="s">
        <v>9</v>
      </c>
      <c r="B115" t="s">
        <v>209</v>
      </c>
      <c r="C115" t="s">
        <v>11</v>
      </c>
      <c r="D115" t="s">
        <v>344</v>
      </c>
      <c r="E115" t="s">
        <v>13</v>
      </c>
      <c r="F115" t="s">
        <v>345</v>
      </c>
      <c r="G115" t="s">
        <v>15</v>
      </c>
      <c r="H115" t="s">
        <v>346</v>
      </c>
    </row>
    <row r="116" spans="1:9" x14ac:dyDescent="0.15">
      <c r="A116" t="s">
        <v>17</v>
      </c>
      <c r="B116" t="s">
        <v>347</v>
      </c>
      <c r="C116" t="s">
        <v>19</v>
      </c>
      <c r="D116" t="s">
        <v>348</v>
      </c>
      <c r="E116" t="s">
        <v>21</v>
      </c>
      <c r="F116" t="s">
        <v>349</v>
      </c>
      <c r="G116" t="s">
        <v>23</v>
      </c>
      <c r="H116" t="s">
        <v>350</v>
      </c>
    </row>
    <row r="117" spans="1:9" x14ac:dyDescent="0.15">
      <c r="A117" t="s">
        <v>25</v>
      </c>
      <c r="B117" t="s">
        <v>351</v>
      </c>
      <c r="C117" t="s">
        <v>27</v>
      </c>
      <c r="D117" t="s">
        <v>352</v>
      </c>
      <c r="E117" t="s">
        <v>29</v>
      </c>
      <c r="F117" t="s">
        <v>353</v>
      </c>
      <c r="G117" t="s">
        <v>31</v>
      </c>
      <c r="H117" t="s">
        <v>354</v>
      </c>
    </row>
    <row r="118" spans="1:9" x14ac:dyDescent="0.15">
      <c r="A118" t="s">
        <v>33</v>
      </c>
      <c r="B118" t="s">
        <v>355</v>
      </c>
      <c r="C118" t="s">
        <v>35</v>
      </c>
      <c r="D118" t="s">
        <v>356</v>
      </c>
      <c r="E118" t="s">
        <v>37</v>
      </c>
      <c r="F118" t="s">
        <v>357</v>
      </c>
      <c r="G118" t="s">
        <v>39</v>
      </c>
      <c r="H118" t="s">
        <v>358</v>
      </c>
    </row>
    <row r="119" spans="1:9" x14ac:dyDescent="0.15">
      <c r="A119">
        <v>41</v>
      </c>
      <c r="B119" t="s">
        <v>359</v>
      </c>
    </row>
    <row r="120" spans="1:9" x14ac:dyDescent="0.15">
      <c r="A120" t="s">
        <v>9</v>
      </c>
      <c r="B120" t="s">
        <v>57</v>
      </c>
      <c r="C120" t="s">
        <v>33</v>
      </c>
      <c r="D120" t="s">
        <v>360</v>
      </c>
      <c r="E120" t="s">
        <v>27</v>
      </c>
      <c r="F120" t="s">
        <v>361</v>
      </c>
      <c r="G120" t="s">
        <v>13</v>
      </c>
      <c r="H120" t="s">
        <v>362</v>
      </c>
    </row>
    <row r="121" spans="1:9" x14ac:dyDescent="0.15">
      <c r="A121" t="s">
        <v>17</v>
      </c>
      <c r="B121" t="s">
        <v>363</v>
      </c>
      <c r="C121" t="s">
        <v>11</v>
      </c>
      <c r="D121" t="s">
        <v>364</v>
      </c>
      <c r="E121" t="s">
        <v>35</v>
      </c>
      <c r="F121" t="s">
        <v>365</v>
      </c>
      <c r="G121" t="s">
        <v>21</v>
      </c>
      <c r="H121" t="s">
        <v>366</v>
      </c>
    </row>
    <row r="122" spans="1:9" x14ac:dyDescent="0.15">
      <c r="A122" t="s">
        <v>25</v>
      </c>
      <c r="B122" t="s">
        <v>367</v>
      </c>
      <c r="C122" t="s">
        <v>19</v>
      </c>
      <c r="D122" t="s">
        <v>368</v>
      </c>
      <c r="E122" t="s">
        <v>274</v>
      </c>
      <c r="F122" t="s">
        <v>275</v>
      </c>
      <c r="G122" t="s">
        <v>275</v>
      </c>
      <c r="H122" t="s">
        <v>275</v>
      </c>
      <c r="I122" t="s">
        <v>274</v>
      </c>
    </row>
    <row r="123" spans="1:9" x14ac:dyDescent="0.15">
      <c r="A123">
        <v>43</v>
      </c>
      <c r="B123" t="s">
        <v>369</v>
      </c>
    </row>
    <row r="124" spans="1:9" x14ac:dyDescent="0.15">
      <c r="A124" t="s">
        <v>9</v>
      </c>
      <c r="B124" t="s">
        <v>370</v>
      </c>
      <c r="C124" t="s">
        <v>33</v>
      </c>
      <c r="D124" t="s">
        <v>371</v>
      </c>
      <c r="E124" t="s">
        <v>27</v>
      </c>
      <c r="F124" t="s">
        <v>372</v>
      </c>
      <c r="G124" t="s">
        <v>13</v>
      </c>
      <c r="H124" t="s">
        <v>373</v>
      </c>
    </row>
    <row r="125" spans="1:9" x14ac:dyDescent="0.15">
      <c r="A125" t="s">
        <v>17</v>
      </c>
      <c r="B125" t="s">
        <v>243</v>
      </c>
      <c r="C125" t="s">
        <v>11</v>
      </c>
      <c r="D125" t="s">
        <v>374</v>
      </c>
      <c r="E125" t="s">
        <v>35</v>
      </c>
      <c r="F125" t="s">
        <v>375</v>
      </c>
      <c r="G125" t="s">
        <v>21</v>
      </c>
      <c r="H125" t="s">
        <v>376</v>
      </c>
    </row>
    <row r="126" spans="1:9" x14ac:dyDescent="0.15">
      <c r="A126" t="s">
        <v>25</v>
      </c>
      <c r="B126" t="s">
        <v>377</v>
      </c>
      <c r="C126" t="s">
        <v>19</v>
      </c>
      <c r="D126" t="s">
        <v>378</v>
      </c>
      <c r="E126" t="s">
        <v>274</v>
      </c>
      <c r="F126" t="s">
        <v>275</v>
      </c>
      <c r="G126" t="s">
        <v>275</v>
      </c>
      <c r="H126" t="s">
        <v>275</v>
      </c>
      <c r="I126" t="s">
        <v>274</v>
      </c>
    </row>
    <row r="127" spans="1:9" x14ac:dyDescent="0.15">
      <c r="A127">
        <v>44</v>
      </c>
      <c r="B127" t="e">
        <f>- 小沢 良美  GARAGE.M&amp;チャウ&amp;BB   G.M.W250</f>
        <v>#NAME?</v>
      </c>
    </row>
    <row r="128" spans="1:9" x14ac:dyDescent="0.15">
      <c r="A128" t="s">
        <v>9</v>
      </c>
      <c r="B128" t="s">
        <v>379</v>
      </c>
      <c r="C128" t="s">
        <v>11</v>
      </c>
      <c r="D128" t="s">
        <v>380</v>
      </c>
      <c r="E128" t="s">
        <v>13</v>
      </c>
      <c r="F128" t="s">
        <v>381</v>
      </c>
      <c r="G128" t="s">
        <v>15</v>
      </c>
      <c r="H128" t="s">
        <v>382</v>
      </c>
    </row>
    <row r="129" spans="1:9" x14ac:dyDescent="0.15">
      <c r="A129" t="s">
        <v>17</v>
      </c>
      <c r="B129" t="s">
        <v>383</v>
      </c>
      <c r="C129" t="s">
        <v>19</v>
      </c>
      <c r="D129" t="s">
        <v>384</v>
      </c>
      <c r="E129" t="s">
        <v>21</v>
      </c>
      <c r="F129" t="s">
        <v>385</v>
      </c>
      <c r="G129" t="s">
        <v>23</v>
      </c>
      <c r="H129" t="s">
        <v>386</v>
      </c>
    </row>
    <row r="130" spans="1:9" x14ac:dyDescent="0.15">
      <c r="A130" t="s">
        <v>25</v>
      </c>
      <c r="B130" t="s">
        <v>387</v>
      </c>
      <c r="C130" t="s">
        <v>27</v>
      </c>
      <c r="D130" t="s">
        <v>388</v>
      </c>
      <c r="E130" t="s">
        <v>29</v>
      </c>
      <c r="F130" t="s">
        <v>389</v>
      </c>
      <c r="G130" t="s">
        <v>31</v>
      </c>
      <c r="H130" t="s">
        <v>390</v>
      </c>
    </row>
    <row r="131" spans="1:9" x14ac:dyDescent="0.15">
      <c r="A131" t="s">
        <v>33</v>
      </c>
      <c r="B131" t="s">
        <v>391</v>
      </c>
      <c r="C131" t="s">
        <v>35</v>
      </c>
      <c r="D131" t="s">
        <v>392</v>
      </c>
      <c r="E131" t="s">
        <v>37</v>
      </c>
      <c r="F131" t="s">
        <v>393</v>
      </c>
      <c r="G131" t="s">
        <v>274</v>
      </c>
      <c r="H131" t="s">
        <v>275</v>
      </c>
      <c r="I131" t="s">
        <v>274</v>
      </c>
    </row>
    <row r="132" spans="1:9" x14ac:dyDescent="0.15">
      <c r="A132">
        <v>45</v>
      </c>
      <c r="B132" t="e">
        <f>- 近藤 眞衣  HondaﾌﾞﾙｰﾍﾙﾒｯﾄMSC   BH113R</f>
        <v>#NAME?</v>
      </c>
    </row>
    <row r="133" spans="1:9" x14ac:dyDescent="0.15">
      <c r="A133" t="s">
        <v>9</v>
      </c>
      <c r="B133" t="s">
        <v>394</v>
      </c>
      <c r="C133" t="s">
        <v>11</v>
      </c>
      <c r="D133" t="s">
        <v>395</v>
      </c>
      <c r="E133" t="s">
        <v>13</v>
      </c>
      <c r="F133" t="s">
        <v>396</v>
      </c>
      <c r="G133" t="s">
        <v>15</v>
      </c>
      <c r="H133" t="s">
        <v>397</v>
      </c>
    </row>
    <row r="134" spans="1:9" x14ac:dyDescent="0.15">
      <c r="A134" t="s">
        <v>17</v>
      </c>
      <c r="B134" t="s">
        <v>398</v>
      </c>
      <c r="C134" t="s">
        <v>19</v>
      </c>
      <c r="D134" t="s">
        <v>399</v>
      </c>
      <c r="E134" t="s">
        <v>21</v>
      </c>
      <c r="F134" t="s">
        <v>400</v>
      </c>
      <c r="G134" t="s">
        <v>23</v>
      </c>
      <c r="H134" t="s">
        <v>401</v>
      </c>
    </row>
    <row r="135" spans="1:9" x14ac:dyDescent="0.15">
      <c r="A135" t="s">
        <v>25</v>
      </c>
      <c r="B135" t="s">
        <v>402</v>
      </c>
      <c r="C135" t="s">
        <v>27</v>
      </c>
      <c r="D135" t="s">
        <v>403</v>
      </c>
      <c r="E135" t="s">
        <v>29</v>
      </c>
      <c r="F135" t="s">
        <v>404</v>
      </c>
      <c r="G135" t="s">
        <v>31</v>
      </c>
      <c r="H135" t="s">
        <v>405</v>
      </c>
    </row>
    <row r="136" spans="1:9" x14ac:dyDescent="0.15">
      <c r="A136" t="s">
        <v>33</v>
      </c>
      <c r="B136" t="s">
        <v>406</v>
      </c>
      <c r="C136" t="s">
        <v>35</v>
      </c>
      <c r="D136" t="s">
        <v>407</v>
      </c>
      <c r="E136" t="s">
        <v>37</v>
      </c>
      <c r="F136" t="s">
        <v>408</v>
      </c>
      <c r="G136" t="s">
        <v>39</v>
      </c>
      <c r="H136" t="s">
        <v>409</v>
      </c>
    </row>
    <row r="137" spans="1:9" x14ac:dyDescent="0.15">
      <c r="A137">
        <v>50</v>
      </c>
      <c r="B137" t="e">
        <f>- 野澤 秀典  ノザワレーシングF&amp;モトα   NSF250R</f>
        <v>#NAME?</v>
      </c>
    </row>
    <row r="138" spans="1:9" x14ac:dyDescent="0.15">
      <c r="A138" t="s">
        <v>9</v>
      </c>
      <c r="B138" t="s">
        <v>410</v>
      </c>
      <c r="C138" t="s">
        <v>17</v>
      </c>
      <c r="D138" t="s">
        <v>411</v>
      </c>
      <c r="E138" t="s">
        <v>25</v>
      </c>
      <c r="F138" t="s">
        <v>412</v>
      </c>
      <c r="G138" t="s">
        <v>274</v>
      </c>
      <c r="H138" t="s">
        <v>275</v>
      </c>
      <c r="I138" t="s">
        <v>274</v>
      </c>
    </row>
    <row r="139" spans="1:9" x14ac:dyDescent="0.15">
      <c r="A139">
        <v>55</v>
      </c>
      <c r="B139" t="s">
        <v>413</v>
      </c>
    </row>
    <row r="140" spans="1:9" x14ac:dyDescent="0.15">
      <c r="A140" t="s">
        <v>9</v>
      </c>
      <c r="B140" t="s">
        <v>414</v>
      </c>
      <c r="C140" t="s">
        <v>11</v>
      </c>
      <c r="D140" t="s">
        <v>415</v>
      </c>
      <c r="E140" t="s">
        <v>13</v>
      </c>
      <c r="F140" t="s">
        <v>416</v>
      </c>
      <c r="G140" t="s">
        <v>15</v>
      </c>
      <c r="H140" t="s">
        <v>417</v>
      </c>
    </row>
    <row r="141" spans="1:9" x14ac:dyDescent="0.15">
      <c r="A141" t="s">
        <v>17</v>
      </c>
      <c r="B141" t="s">
        <v>418</v>
      </c>
      <c r="C141" t="s">
        <v>19</v>
      </c>
      <c r="D141" t="s">
        <v>419</v>
      </c>
      <c r="E141" t="s">
        <v>21</v>
      </c>
      <c r="F141" t="s">
        <v>420</v>
      </c>
      <c r="G141" t="s">
        <v>23</v>
      </c>
      <c r="H141" t="s">
        <v>421</v>
      </c>
    </row>
    <row r="142" spans="1:9" x14ac:dyDescent="0.15">
      <c r="A142" t="s">
        <v>25</v>
      </c>
      <c r="B142" t="s">
        <v>422</v>
      </c>
      <c r="C142" t="s">
        <v>27</v>
      </c>
      <c r="D142" t="s">
        <v>423</v>
      </c>
      <c r="E142" t="s">
        <v>29</v>
      </c>
      <c r="F142" t="s">
        <v>424</v>
      </c>
      <c r="G142" t="s">
        <v>31</v>
      </c>
      <c r="H142" t="s">
        <v>425</v>
      </c>
    </row>
    <row r="143" spans="1:9" x14ac:dyDescent="0.15">
      <c r="A143" t="s">
        <v>33</v>
      </c>
      <c r="B143" t="s">
        <v>426</v>
      </c>
      <c r="C143" t="s">
        <v>35</v>
      </c>
      <c r="D143" t="s">
        <v>427</v>
      </c>
      <c r="E143" t="s">
        <v>37</v>
      </c>
      <c r="F143" t="s">
        <v>428</v>
      </c>
      <c r="G143" t="s">
        <v>39</v>
      </c>
      <c r="H143" t="s">
        <v>429</v>
      </c>
    </row>
    <row r="144" spans="1:9" x14ac:dyDescent="0.15">
      <c r="A144">
        <v>65</v>
      </c>
      <c r="B144" t="e">
        <f>- TROY GUENTHER  チームヨシハル&amp;K1Racing   NSF250R</f>
        <v>#NAME?</v>
      </c>
    </row>
    <row r="145" spans="1:9" x14ac:dyDescent="0.15">
      <c r="A145" t="s">
        <v>9</v>
      </c>
      <c r="B145" t="s">
        <v>430</v>
      </c>
      <c r="C145" t="s">
        <v>11</v>
      </c>
      <c r="D145" t="s">
        <v>431</v>
      </c>
      <c r="E145" t="s">
        <v>13</v>
      </c>
      <c r="F145" t="s">
        <v>432</v>
      </c>
      <c r="G145" t="s">
        <v>15</v>
      </c>
      <c r="H145" t="s">
        <v>433</v>
      </c>
    </row>
    <row r="146" spans="1:9" x14ac:dyDescent="0.15">
      <c r="A146" t="s">
        <v>17</v>
      </c>
      <c r="B146" t="s">
        <v>434</v>
      </c>
      <c r="C146" t="s">
        <v>19</v>
      </c>
      <c r="D146" t="s">
        <v>435</v>
      </c>
      <c r="E146" t="s">
        <v>21</v>
      </c>
      <c r="F146" t="s">
        <v>436</v>
      </c>
      <c r="G146" t="s">
        <v>23</v>
      </c>
      <c r="H146" t="s">
        <v>437</v>
      </c>
    </row>
    <row r="147" spans="1:9" x14ac:dyDescent="0.15">
      <c r="A147" t="s">
        <v>25</v>
      </c>
      <c r="B147" t="s">
        <v>438</v>
      </c>
      <c r="C147" t="s">
        <v>27</v>
      </c>
      <c r="D147" t="s">
        <v>439</v>
      </c>
      <c r="E147" t="s">
        <v>29</v>
      </c>
      <c r="F147" t="s">
        <v>440</v>
      </c>
      <c r="G147" t="s">
        <v>31</v>
      </c>
      <c r="H147" t="s">
        <v>441</v>
      </c>
    </row>
    <row r="148" spans="1:9" x14ac:dyDescent="0.15">
      <c r="A148" t="s">
        <v>33</v>
      </c>
      <c r="B148" t="s">
        <v>442</v>
      </c>
      <c r="C148" t="s">
        <v>35</v>
      </c>
      <c r="D148" t="s">
        <v>443</v>
      </c>
      <c r="E148" t="s">
        <v>37</v>
      </c>
      <c r="F148" t="s">
        <v>173</v>
      </c>
      <c r="G148" t="s">
        <v>39</v>
      </c>
      <c r="H148" t="s">
        <v>444</v>
      </c>
    </row>
    <row r="149" spans="1:9" x14ac:dyDescent="0.15">
      <c r="A149">
        <v>67</v>
      </c>
      <c r="B149" t="s">
        <v>445</v>
      </c>
    </row>
    <row r="150" spans="1:9" x14ac:dyDescent="0.15">
      <c r="A150" t="s">
        <v>9</v>
      </c>
      <c r="B150" t="s">
        <v>446</v>
      </c>
      <c r="C150" t="s">
        <v>11</v>
      </c>
      <c r="D150" t="s">
        <v>447</v>
      </c>
      <c r="E150" t="s">
        <v>13</v>
      </c>
      <c r="F150" t="s">
        <v>448</v>
      </c>
      <c r="G150" t="s">
        <v>15</v>
      </c>
      <c r="H150" t="s">
        <v>449</v>
      </c>
    </row>
    <row r="151" spans="1:9" x14ac:dyDescent="0.15">
      <c r="A151" t="s">
        <v>17</v>
      </c>
      <c r="B151" t="s">
        <v>450</v>
      </c>
      <c r="C151" t="s">
        <v>19</v>
      </c>
      <c r="D151" t="s">
        <v>451</v>
      </c>
      <c r="E151" t="s">
        <v>21</v>
      </c>
      <c r="F151" t="s">
        <v>452</v>
      </c>
      <c r="G151" t="s">
        <v>23</v>
      </c>
      <c r="H151" t="s">
        <v>453</v>
      </c>
    </row>
    <row r="152" spans="1:9" x14ac:dyDescent="0.15">
      <c r="A152" t="s">
        <v>25</v>
      </c>
      <c r="B152" t="s">
        <v>454</v>
      </c>
      <c r="C152" t="s">
        <v>27</v>
      </c>
      <c r="D152" t="s">
        <v>455</v>
      </c>
      <c r="E152" t="s">
        <v>29</v>
      </c>
      <c r="F152" t="s">
        <v>456</v>
      </c>
      <c r="G152" t="s">
        <v>31</v>
      </c>
      <c r="H152" t="s">
        <v>457</v>
      </c>
    </row>
    <row r="153" spans="1:9" x14ac:dyDescent="0.15">
      <c r="A153" t="s">
        <v>33</v>
      </c>
      <c r="B153" t="s">
        <v>458</v>
      </c>
      <c r="C153" t="s">
        <v>35</v>
      </c>
      <c r="D153" t="s">
        <v>459</v>
      </c>
      <c r="E153" t="s">
        <v>37</v>
      </c>
      <c r="F153" t="s">
        <v>460</v>
      </c>
      <c r="G153" t="s">
        <v>39</v>
      </c>
      <c r="H153" t="s">
        <v>461</v>
      </c>
    </row>
    <row r="154" spans="1:9" x14ac:dyDescent="0.15">
      <c r="A154">
        <v>73</v>
      </c>
      <c r="B154" t="e">
        <f>- ＤｅｎｎｙＴｒｉｙｕｇo  Ａｓｔｒａ Ｍｏｔｏｒ ＲａｃｉｎｇTeam   NSF250R</f>
        <v>#NAME?</v>
      </c>
    </row>
    <row r="155" spans="1:9" x14ac:dyDescent="0.15">
      <c r="A155" t="s">
        <v>9</v>
      </c>
      <c r="B155" t="s">
        <v>462</v>
      </c>
      <c r="C155" t="s">
        <v>25</v>
      </c>
      <c r="D155" t="s">
        <v>463</v>
      </c>
      <c r="E155" t="s">
        <v>11</v>
      </c>
      <c r="F155" t="s">
        <v>326</v>
      </c>
      <c r="G155" t="s">
        <v>27</v>
      </c>
      <c r="H155" t="s">
        <v>368</v>
      </c>
    </row>
    <row r="156" spans="1:9" x14ac:dyDescent="0.15">
      <c r="A156" t="s">
        <v>17</v>
      </c>
      <c r="B156" t="s">
        <v>464</v>
      </c>
      <c r="C156" t="s">
        <v>33</v>
      </c>
      <c r="D156" t="s">
        <v>465</v>
      </c>
      <c r="E156" t="s">
        <v>19</v>
      </c>
      <c r="F156" t="s">
        <v>466</v>
      </c>
      <c r="G156" t="s">
        <v>274</v>
      </c>
      <c r="H156" t="s">
        <v>275</v>
      </c>
      <c r="I156" t="s">
        <v>274</v>
      </c>
    </row>
    <row r="157" spans="1:9" x14ac:dyDescent="0.15">
      <c r="A157">
        <v>75</v>
      </c>
      <c r="B157" t="e">
        <f>- 作本 輝介  Club PARIS RSC   NSF250R</f>
        <v>#NAME?</v>
      </c>
    </row>
    <row r="158" spans="1:9" x14ac:dyDescent="0.15">
      <c r="A158" t="s">
        <v>9</v>
      </c>
      <c r="B158" t="s">
        <v>467</v>
      </c>
      <c r="C158" t="s">
        <v>11</v>
      </c>
      <c r="D158" t="s">
        <v>468</v>
      </c>
      <c r="E158" t="s">
        <v>13</v>
      </c>
      <c r="F158" t="s">
        <v>335</v>
      </c>
      <c r="G158" t="s">
        <v>15</v>
      </c>
      <c r="H158" t="s">
        <v>469</v>
      </c>
    </row>
    <row r="159" spans="1:9" x14ac:dyDescent="0.15">
      <c r="A159" t="s">
        <v>17</v>
      </c>
      <c r="B159" t="s">
        <v>470</v>
      </c>
      <c r="C159" t="s">
        <v>19</v>
      </c>
      <c r="D159" t="s">
        <v>471</v>
      </c>
      <c r="E159" t="s">
        <v>21</v>
      </c>
      <c r="F159" t="s">
        <v>472</v>
      </c>
      <c r="G159" t="s">
        <v>23</v>
      </c>
      <c r="H159" t="s">
        <v>473</v>
      </c>
    </row>
    <row r="160" spans="1:9" x14ac:dyDescent="0.15">
      <c r="A160" t="s">
        <v>25</v>
      </c>
      <c r="B160" t="s">
        <v>474</v>
      </c>
      <c r="C160" t="s">
        <v>27</v>
      </c>
      <c r="D160" t="s">
        <v>475</v>
      </c>
      <c r="E160" t="s">
        <v>29</v>
      </c>
      <c r="F160" t="s">
        <v>476</v>
      </c>
      <c r="G160" t="s">
        <v>31</v>
      </c>
      <c r="H160" t="s">
        <v>477</v>
      </c>
    </row>
    <row r="161" spans="1:9" x14ac:dyDescent="0.15">
      <c r="A161" t="s">
        <v>33</v>
      </c>
      <c r="B161" t="s">
        <v>478</v>
      </c>
      <c r="C161" t="s">
        <v>35</v>
      </c>
      <c r="D161" t="s">
        <v>479</v>
      </c>
      <c r="E161" t="s">
        <v>37</v>
      </c>
      <c r="F161" t="s">
        <v>480</v>
      </c>
      <c r="G161" t="s">
        <v>39</v>
      </c>
      <c r="H161" t="s">
        <v>371</v>
      </c>
    </row>
    <row r="162" spans="1:9" x14ac:dyDescent="0.15">
      <c r="A162">
        <v>78</v>
      </c>
      <c r="B162" t="e">
        <f>- 大久保 光  HotRacing   NSF250R</f>
        <v>#NAME?</v>
      </c>
    </row>
    <row r="163" spans="1:9" x14ac:dyDescent="0.15">
      <c r="A163" t="s">
        <v>9</v>
      </c>
      <c r="B163" t="s">
        <v>481</v>
      </c>
      <c r="C163" t="s">
        <v>11</v>
      </c>
      <c r="D163" t="s">
        <v>482</v>
      </c>
      <c r="E163" t="s">
        <v>13</v>
      </c>
      <c r="F163" t="s">
        <v>483</v>
      </c>
      <c r="G163" t="s">
        <v>15</v>
      </c>
      <c r="H163" t="s">
        <v>484</v>
      </c>
    </row>
    <row r="164" spans="1:9" x14ac:dyDescent="0.15">
      <c r="A164" t="s">
        <v>17</v>
      </c>
      <c r="B164" t="s">
        <v>485</v>
      </c>
      <c r="C164" t="s">
        <v>19</v>
      </c>
      <c r="D164" t="s">
        <v>486</v>
      </c>
      <c r="E164" t="s">
        <v>21</v>
      </c>
      <c r="F164" t="s">
        <v>487</v>
      </c>
      <c r="G164" t="s">
        <v>23</v>
      </c>
      <c r="H164" t="s">
        <v>488</v>
      </c>
    </row>
    <row r="165" spans="1:9" x14ac:dyDescent="0.15">
      <c r="A165" t="s">
        <v>25</v>
      </c>
      <c r="B165" t="s">
        <v>489</v>
      </c>
      <c r="C165" t="s">
        <v>27</v>
      </c>
      <c r="D165" t="s">
        <v>490</v>
      </c>
      <c r="E165" t="s">
        <v>29</v>
      </c>
      <c r="F165" t="s">
        <v>491</v>
      </c>
      <c r="G165" t="s">
        <v>31</v>
      </c>
      <c r="H165" t="s">
        <v>492</v>
      </c>
    </row>
    <row r="166" spans="1:9" x14ac:dyDescent="0.15">
      <c r="A166" t="s">
        <v>33</v>
      </c>
      <c r="B166" t="s">
        <v>493</v>
      </c>
      <c r="C166" t="s">
        <v>35</v>
      </c>
      <c r="D166" t="s">
        <v>494</v>
      </c>
      <c r="E166" t="s">
        <v>37</v>
      </c>
      <c r="F166" t="s">
        <v>495</v>
      </c>
      <c r="G166" t="s">
        <v>39</v>
      </c>
      <c r="H166" t="s">
        <v>496</v>
      </c>
    </row>
    <row r="167" spans="1:9" x14ac:dyDescent="0.15">
      <c r="A167">
        <v>83</v>
      </c>
      <c r="B167" t="s">
        <v>497</v>
      </c>
    </row>
    <row r="168" spans="1:9" x14ac:dyDescent="0.15">
      <c r="A168" t="s">
        <v>9</v>
      </c>
      <c r="B168" t="s">
        <v>498</v>
      </c>
      <c r="C168" t="s">
        <v>25</v>
      </c>
      <c r="D168" t="s">
        <v>499</v>
      </c>
      <c r="E168" t="s">
        <v>11</v>
      </c>
      <c r="F168" t="s">
        <v>500</v>
      </c>
      <c r="G168" t="s">
        <v>27</v>
      </c>
      <c r="H168" t="s">
        <v>501</v>
      </c>
    </row>
    <row r="169" spans="1:9" x14ac:dyDescent="0.15">
      <c r="A169" t="s">
        <v>17</v>
      </c>
      <c r="B169" t="s">
        <v>502</v>
      </c>
      <c r="C169" t="s">
        <v>33</v>
      </c>
      <c r="D169" t="s">
        <v>503</v>
      </c>
      <c r="E169" t="s">
        <v>19</v>
      </c>
      <c r="F169" t="s">
        <v>504</v>
      </c>
      <c r="G169" t="s">
        <v>274</v>
      </c>
      <c r="H169" t="s">
        <v>275</v>
      </c>
      <c r="I169" t="s">
        <v>274</v>
      </c>
    </row>
    <row r="170" spans="1:9" x14ac:dyDescent="0.15">
      <c r="A170">
        <v>88</v>
      </c>
      <c r="B170" t="s">
        <v>505</v>
      </c>
    </row>
    <row r="171" spans="1:9" x14ac:dyDescent="0.15">
      <c r="A171" t="s">
        <v>9</v>
      </c>
      <c r="B171" t="s">
        <v>506</v>
      </c>
      <c r="C171" t="s">
        <v>33</v>
      </c>
      <c r="D171" t="s">
        <v>507</v>
      </c>
      <c r="E171" t="s">
        <v>27</v>
      </c>
      <c r="F171" t="s">
        <v>508</v>
      </c>
      <c r="G171" t="s">
        <v>21</v>
      </c>
      <c r="H171" t="s">
        <v>509</v>
      </c>
    </row>
    <row r="172" spans="1:9" x14ac:dyDescent="0.15">
      <c r="A172" t="s">
        <v>17</v>
      </c>
      <c r="B172" t="s">
        <v>510</v>
      </c>
      <c r="C172" t="s">
        <v>11</v>
      </c>
      <c r="D172" t="s">
        <v>511</v>
      </c>
      <c r="E172" t="s">
        <v>35</v>
      </c>
      <c r="F172" t="s">
        <v>512</v>
      </c>
      <c r="G172" t="s">
        <v>29</v>
      </c>
      <c r="H172" t="s">
        <v>513</v>
      </c>
    </row>
    <row r="173" spans="1:9" x14ac:dyDescent="0.15">
      <c r="A173" t="s">
        <v>25</v>
      </c>
      <c r="B173" t="s">
        <v>514</v>
      </c>
      <c r="C173" t="s">
        <v>19</v>
      </c>
      <c r="D173" t="s">
        <v>515</v>
      </c>
      <c r="E173" t="s">
        <v>13</v>
      </c>
      <c r="F173" t="s">
        <v>516</v>
      </c>
      <c r="G173" t="s">
        <v>37</v>
      </c>
      <c r="H173" t="s">
        <v>517</v>
      </c>
    </row>
    <row r="174" spans="1:9" x14ac:dyDescent="0.15">
      <c r="A174">
        <v>93</v>
      </c>
      <c r="B174" t="e">
        <f>- 赤澤 隆生  team TEC2 &amp; TDA   TEC2-12</f>
        <v>#NAME?</v>
      </c>
    </row>
    <row r="175" spans="1:9" x14ac:dyDescent="0.15">
      <c r="A175" t="s">
        <v>9</v>
      </c>
      <c r="B175" t="s">
        <v>518</v>
      </c>
      <c r="C175" t="s">
        <v>11</v>
      </c>
      <c r="D175" t="s">
        <v>519</v>
      </c>
      <c r="E175" t="s">
        <v>13</v>
      </c>
      <c r="F175" t="s">
        <v>520</v>
      </c>
      <c r="G175" t="s">
        <v>15</v>
      </c>
      <c r="H175" t="s">
        <v>521</v>
      </c>
    </row>
    <row r="176" spans="1:9" x14ac:dyDescent="0.15">
      <c r="A176" t="s">
        <v>17</v>
      </c>
      <c r="B176" t="s">
        <v>522</v>
      </c>
      <c r="C176" t="s">
        <v>19</v>
      </c>
      <c r="D176" t="s">
        <v>523</v>
      </c>
      <c r="E176" t="s">
        <v>21</v>
      </c>
      <c r="F176" t="s">
        <v>524</v>
      </c>
      <c r="G176" t="s">
        <v>23</v>
      </c>
      <c r="H176" t="s">
        <v>525</v>
      </c>
    </row>
    <row r="177" spans="1:8" x14ac:dyDescent="0.15">
      <c r="A177" t="s">
        <v>25</v>
      </c>
      <c r="B177" t="s">
        <v>526</v>
      </c>
      <c r="C177" t="s">
        <v>27</v>
      </c>
      <c r="D177" t="s">
        <v>527</v>
      </c>
      <c r="E177" t="s">
        <v>29</v>
      </c>
      <c r="F177" t="s">
        <v>528</v>
      </c>
      <c r="G177" t="s">
        <v>31</v>
      </c>
      <c r="H177" t="s">
        <v>529</v>
      </c>
    </row>
    <row r="178" spans="1:8" x14ac:dyDescent="0.15">
      <c r="A178" t="s">
        <v>33</v>
      </c>
      <c r="B178" t="s">
        <v>530</v>
      </c>
      <c r="C178" t="s">
        <v>35</v>
      </c>
      <c r="D178" t="s">
        <v>531</v>
      </c>
      <c r="E178" t="s">
        <v>37</v>
      </c>
      <c r="F178" t="s">
        <v>532</v>
      </c>
      <c r="G178" t="s">
        <v>39</v>
      </c>
      <c r="H178" t="s">
        <v>533</v>
      </c>
    </row>
  </sheetData>
  <phoneticPr fontId="18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2"/>
  <sheetViews>
    <sheetView workbookViewId="0">
      <selection sqref="A1:XFD1048576"/>
    </sheetView>
  </sheetViews>
  <sheetFormatPr defaultRowHeight="13.5" x14ac:dyDescent="0.15"/>
  <sheetData>
    <row r="1" spans="1:23" x14ac:dyDescent="0.15">
      <c r="A1" t="s">
        <v>0</v>
      </c>
    </row>
    <row r="2" spans="1:23" x14ac:dyDescent="0.15">
      <c r="A2" t="s">
        <v>1</v>
      </c>
    </row>
    <row r="3" spans="1:23" x14ac:dyDescent="0.15">
      <c r="A3" t="s">
        <v>2</v>
      </c>
    </row>
    <row r="4" spans="1:23" x14ac:dyDescent="0.15">
      <c r="A4" t="s">
        <v>3</v>
      </c>
    </row>
    <row r="5" spans="1:23" x14ac:dyDescent="0.15">
      <c r="A5" t="s">
        <v>534</v>
      </c>
    </row>
    <row r="6" spans="1:23" x14ac:dyDescent="0.15">
      <c r="A6" s="1">
        <v>41490</v>
      </c>
    </row>
    <row r="7" spans="1:23" x14ac:dyDescent="0.15">
      <c r="A7" t="s">
        <v>5</v>
      </c>
    </row>
    <row r="8" spans="1:23" x14ac:dyDescent="0.15">
      <c r="A8" t="s">
        <v>6</v>
      </c>
    </row>
    <row r="9" spans="1:23" x14ac:dyDescent="0.15">
      <c r="A9" t="s">
        <v>7</v>
      </c>
    </row>
    <row r="10" spans="1:23" x14ac:dyDescent="0.15">
      <c r="A10" t="s">
        <v>8</v>
      </c>
    </row>
    <row r="11" spans="1:23" x14ac:dyDescent="0.15">
      <c r="A11" t="s">
        <v>535</v>
      </c>
      <c r="B11">
        <v>2</v>
      </c>
      <c r="C11">
        <v>3</v>
      </c>
      <c r="D11">
        <v>4</v>
      </c>
      <c r="E11">
        <v>5</v>
      </c>
      <c r="F11">
        <v>6</v>
      </c>
      <c r="G11">
        <v>7</v>
      </c>
      <c r="H11">
        <v>8</v>
      </c>
      <c r="I11">
        <v>9</v>
      </c>
      <c r="J11">
        <v>10</v>
      </c>
      <c r="K11">
        <v>11</v>
      </c>
      <c r="L11">
        <v>12</v>
      </c>
      <c r="M11">
        <v>13</v>
      </c>
      <c r="N11">
        <v>14</v>
      </c>
      <c r="O11">
        <v>15</v>
      </c>
      <c r="P11">
        <v>16</v>
      </c>
    </row>
    <row r="12" spans="1:23" x14ac:dyDescent="0.15">
      <c r="A12" t="s">
        <v>536</v>
      </c>
      <c r="B12" t="s">
        <v>536</v>
      </c>
      <c r="C12" t="s">
        <v>536</v>
      </c>
      <c r="D12" t="s">
        <v>536</v>
      </c>
      <c r="E12" t="s">
        <v>536</v>
      </c>
      <c r="F12" t="s">
        <v>536</v>
      </c>
      <c r="G12" t="s">
        <v>536</v>
      </c>
      <c r="H12" t="s">
        <v>536</v>
      </c>
      <c r="I12" t="s">
        <v>536</v>
      </c>
      <c r="J12" t="s">
        <v>536</v>
      </c>
      <c r="K12" t="s">
        <v>536</v>
      </c>
      <c r="L12" t="s">
        <v>536</v>
      </c>
      <c r="M12" t="s">
        <v>536</v>
      </c>
      <c r="N12" t="s">
        <v>536</v>
      </c>
      <c r="O12" t="s">
        <v>536</v>
      </c>
      <c r="P12" t="s">
        <v>536</v>
      </c>
      <c r="Q12" t="s">
        <v>536</v>
      </c>
      <c r="R12" t="s">
        <v>536</v>
      </c>
      <c r="S12" t="s">
        <v>536</v>
      </c>
      <c r="T12" t="s">
        <v>536</v>
      </c>
      <c r="U12" t="s">
        <v>536</v>
      </c>
      <c r="V12" t="s">
        <v>536</v>
      </c>
      <c r="W12" t="s">
        <v>536</v>
      </c>
    </row>
    <row r="13" spans="1:23" x14ac:dyDescent="0.15">
      <c r="A13" t="s">
        <v>537</v>
      </c>
      <c r="B13">
        <v>55</v>
      </c>
      <c r="C13">
        <v>20</v>
      </c>
      <c r="D13">
        <v>20</v>
      </c>
      <c r="E13">
        <v>55</v>
      </c>
      <c r="F13">
        <v>55</v>
      </c>
      <c r="G13">
        <v>55</v>
      </c>
      <c r="H13">
        <v>55</v>
      </c>
      <c r="I13">
        <v>55</v>
      </c>
      <c r="J13">
        <v>55</v>
      </c>
      <c r="K13">
        <v>55</v>
      </c>
      <c r="L13">
        <v>55</v>
      </c>
      <c r="M13">
        <v>55</v>
      </c>
      <c r="N13">
        <v>55</v>
      </c>
      <c r="O13">
        <v>55</v>
      </c>
      <c r="P13">
        <v>20</v>
      </c>
    </row>
    <row r="14" spans="1:23" x14ac:dyDescent="0.15">
      <c r="A14" t="s">
        <v>538</v>
      </c>
      <c r="B14">
        <v>20</v>
      </c>
      <c r="C14">
        <v>55</v>
      </c>
      <c r="D14">
        <v>55</v>
      </c>
      <c r="E14">
        <v>20</v>
      </c>
      <c r="F14">
        <v>20</v>
      </c>
      <c r="G14">
        <v>20</v>
      </c>
      <c r="H14">
        <v>20</v>
      </c>
      <c r="I14">
        <v>20</v>
      </c>
      <c r="J14">
        <v>20</v>
      </c>
      <c r="K14">
        <v>20</v>
      </c>
      <c r="L14">
        <v>20</v>
      </c>
      <c r="M14">
        <v>20</v>
      </c>
      <c r="N14">
        <v>20</v>
      </c>
      <c r="O14">
        <v>20</v>
      </c>
      <c r="P14">
        <v>55</v>
      </c>
    </row>
    <row r="15" spans="1:23" x14ac:dyDescent="0.15">
      <c r="A15" t="s">
        <v>539</v>
      </c>
      <c r="B15">
        <v>3</v>
      </c>
      <c r="C15">
        <v>3</v>
      </c>
      <c r="D15">
        <v>3</v>
      </c>
      <c r="E15">
        <v>3</v>
      </c>
      <c r="F15">
        <v>3</v>
      </c>
      <c r="G15">
        <v>3</v>
      </c>
      <c r="H15">
        <v>3</v>
      </c>
      <c r="I15">
        <v>3</v>
      </c>
      <c r="J15">
        <v>3</v>
      </c>
      <c r="K15">
        <v>3</v>
      </c>
      <c r="L15">
        <v>3</v>
      </c>
      <c r="M15">
        <v>3</v>
      </c>
      <c r="N15">
        <v>3</v>
      </c>
      <c r="O15">
        <v>3</v>
      </c>
      <c r="P15">
        <v>3</v>
      </c>
    </row>
    <row r="16" spans="1:23" x14ac:dyDescent="0.15">
      <c r="A16" t="s">
        <v>540</v>
      </c>
      <c r="B16">
        <v>5</v>
      </c>
      <c r="C16">
        <v>5</v>
      </c>
      <c r="D16">
        <v>5</v>
      </c>
      <c r="E16">
        <v>5</v>
      </c>
      <c r="F16">
        <v>78</v>
      </c>
      <c r="G16">
        <v>78</v>
      </c>
      <c r="H16">
        <v>78</v>
      </c>
      <c r="I16">
        <v>78</v>
      </c>
      <c r="J16">
        <v>78</v>
      </c>
      <c r="K16">
        <v>5</v>
      </c>
      <c r="L16">
        <v>78</v>
      </c>
      <c r="M16">
        <v>78</v>
      </c>
      <c r="N16">
        <v>5</v>
      </c>
      <c r="O16">
        <v>5</v>
      </c>
      <c r="P16">
        <v>78</v>
      </c>
    </row>
    <row r="17" spans="1:16" x14ac:dyDescent="0.15">
      <c r="A17" t="s">
        <v>541</v>
      </c>
      <c r="B17">
        <v>78</v>
      </c>
      <c r="C17">
        <v>78</v>
      </c>
      <c r="D17">
        <v>78</v>
      </c>
      <c r="E17">
        <v>78</v>
      </c>
      <c r="F17">
        <v>5</v>
      </c>
      <c r="G17">
        <v>5</v>
      </c>
      <c r="H17">
        <v>5</v>
      </c>
      <c r="I17">
        <v>5</v>
      </c>
      <c r="J17">
        <v>5</v>
      </c>
      <c r="K17">
        <v>78</v>
      </c>
      <c r="L17">
        <v>5</v>
      </c>
      <c r="M17">
        <v>5</v>
      </c>
      <c r="N17">
        <v>78</v>
      </c>
      <c r="O17">
        <v>78</v>
      </c>
      <c r="P17">
        <v>5</v>
      </c>
    </row>
    <row r="18" spans="1:16" x14ac:dyDescent="0.15">
      <c r="A18" t="s">
        <v>542</v>
      </c>
      <c r="B18">
        <v>41</v>
      </c>
      <c r="C18">
        <v>41</v>
      </c>
      <c r="D18">
        <v>41</v>
      </c>
      <c r="E18">
        <v>1</v>
      </c>
      <c r="F18">
        <v>1</v>
      </c>
      <c r="G18">
        <v>1</v>
      </c>
      <c r="H18">
        <v>1</v>
      </c>
      <c r="I18">
        <v>1</v>
      </c>
      <c r="J18">
        <v>1</v>
      </c>
      <c r="K18">
        <v>1</v>
      </c>
      <c r="L18">
        <v>1</v>
      </c>
      <c r="M18">
        <v>1</v>
      </c>
      <c r="N18">
        <v>1</v>
      </c>
      <c r="O18">
        <v>1</v>
      </c>
      <c r="P18">
        <v>1</v>
      </c>
    </row>
    <row r="19" spans="1:16" x14ac:dyDescent="0.15">
      <c r="A19" t="s">
        <v>543</v>
      </c>
      <c r="B19">
        <v>9</v>
      </c>
      <c r="C19">
        <v>9</v>
      </c>
      <c r="D19">
        <v>1</v>
      </c>
      <c r="E19">
        <v>41</v>
      </c>
      <c r="F19">
        <v>67</v>
      </c>
      <c r="G19">
        <v>9</v>
      </c>
      <c r="H19">
        <v>9</v>
      </c>
      <c r="I19">
        <v>67</v>
      </c>
      <c r="J19">
        <v>9</v>
      </c>
      <c r="K19">
        <v>9</v>
      </c>
      <c r="L19">
        <v>67</v>
      </c>
      <c r="M19">
        <v>32</v>
      </c>
      <c r="N19">
        <v>32</v>
      </c>
      <c r="O19">
        <v>9</v>
      </c>
      <c r="P19">
        <v>9</v>
      </c>
    </row>
    <row r="20" spans="1:16" x14ac:dyDescent="0.15">
      <c r="A20" t="s">
        <v>544</v>
      </c>
      <c r="B20">
        <v>88</v>
      </c>
      <c r="C20">
        <v>88</v>
      </c>
      <c r="D20">
        <v>9</v>
      </c>
      <c r="E20">
        <v>9</v>
      </c>
      <c r="F20">
        <v>9</v>
      </c>
      <c r="G20">
        <v>67</v>
      </c>
      <c r="H20">
        <v>32</v>
      </c>
      <c r="I20">
        <v>32</v>
      </c>
      <c r="J20">
        <v>32</v>
      </c>
      <c r="K20">
        <v>32</v>
      </c>
      <c r="L20">
        <v>9</v>
      </c>
      <c r="M20">
        <v>9</v>
      </c>
      <c r="N20">
        <v>9</v>
      </c>
      <c r="O20">
        <v>67</v>
      </c>
      <c r="P20">
        <v>67</v>
      </c>
    </row>
    <row r="21" spans="1:16" x14ac:dyDescent="0.15">
      <c r="A21" t="s">
        <v>545</v>
      </c>
      <c r="B21">
        <v>25</v>
      </c>
      <c r="C21">
        <v>1</v>
      </c>
      <c r="D21">
        <v>67</v>
      </c>
      <c r="E21">
        <v>67</v>
      </c>
      <c r="F21">
        <v>41</v>
      </c>
      <c r="G21">
        <v>32</v>
      </c>
      <c r="H21">
        <v>67</v>
      </c>
      <c r="I21">
        <v>9</v>
      </c>
      <c r="J21">
        <v>67</v>
      </c>
      <c r="K21">
        <v>67</v>
      </c>
      <c r="L21">
        <v>32</v>
      </c>
      <c r="M21">
        <v>67</v>
      </c>
      <c r="N21">
        <v>67</v>
      </c>
      <c r="O21">
        <v>32</v>
      </c>
      <c r="P21">
        <v>14</v>
      </c>
    </row>
    <row r="22" spans="1:16" x14ac:dyDescent="0.15">
      <c r="A22" t="s">
        <v>546</v>
      </c>
      <c r="B22">
        <v>32</v>
      </c>
      <c r="C22">
        <v>32</v>
      </c>
      <c r="D22">
        <v>32</v>
      </c>
      <c r="E22">
        <v>32</v>
      </c>
      <c r="F22">
        <v>32</v>
      </c>
      <c r="G22">
        <v>41</v>
      </c>
      <c r="H22">
        <v>25</v>
      </c>
      <c r="I22">
        <v>25</v>
      </c>
      <c r="J22">
        <v>25</v>
      </c>
      <c r="K22">
        <v>25</v>
      </c>
      <c r="L22">
        <v>25</v>
      </c>
      <c r="M22">
        <v>14</v>
      </c>
      <c r="N22">
        <v>14</v>
      </c>
      <c r="O22">
        <v>34</v>
      </c>
      <c r="P22">
        <v>32</v>
      </c>
    </row>
    <row r="23" spans="1:16" x14ac:dyDescent="0.15">
      <c r="A23" t="s">
        <v>547</v>
      </c>
      <c r="B23">
        <v>1</v>
      </c>
      <c r="C23">
        <v>25</v>
      </c>
      <c r="D23">
        <v>88</v>
      </c>
      <c r="E23">
        <v>25</v>
      </c>
      <c r="F23">
        <v>25</v>
      </c>
      <c r="G23">
        <v>25</v>
      </c>
      <c r="H23">
        <v>41</v>
      </c>
      <c r="I23">
        <v>41</v>
      </c>
      <c r="J23">
        <v>41</v>
      </c>
      <c r="K23">
        <v>88</v>
      </c>
      <c r="L23">
        <v>88</v>
      </c>
      <c r="M23">
        <v>34</v>
      </c>
      <c r="N23">
        <v>34</v>
      </c>
      <c r="O23">
        <v>14</v>
      </c>
      <c r="P23">
        <v>29</v>
      </c>
    </row>
    <row r="24" spans="1:16" x14ac:dyDescent="0.15">
      <c r="A24" t="s">
        <v>548</v>
      </c>
      <c r="B24">
        <v>67</v>
      </c>
      <c r="C24">
        <v>67</v>
      </c>
      <c r="D24">
        <v>25</v>
      </c>
      <c r="E24">
        <v>88</v>
      </c>
      <c r="F24">
        <v>88</v>
      </c>
      <c r="G24">
        <v>88</v>
      </c>
      <c r="H24">
        <v>88</v>
      </c>
      <c r="I24">
        <v>88</v>
      </c>
      <c r="J24">
        <v>88</v>
      </c>
      <c r="K24">
        <v>14</v>
      </c>
      <c r="L24">
        <v>14</v>
      </c>
      <c r="M24">
        <v>29</v>
      </c>
      <c r="N24">
        <v>29</v>
      </c>
      <c r="O24">
        <v>29</v>
      </c>
      <c r="P24">
        <v>21</v>
      </c>
    </row>
    <row r="25" spans="1:16" x14ac:dyDescent="0.15">
      <c r="A25" t="s">
        <v>549</v>
      </c>
      <c r="B25">
        <v>21</v>
      </c>
      <c r="C25">
        <v>14</v>
      </c>
      <c r="D25">
        <v>14</v>
      </c>
      <c r="E25">
        <v>14</v>
      </c>
      <c r="F25">
        <v>14</v>
      </c>
      <c r="G25">
        <v>14</v>
      </c>
      <c r="H25">
        <v>14</v>
      </c>
      <c r="I25">
        <v>14</v>
      </c>
      <c r="J25">
        <v>14</v>
      </c>
      <c r="K25">
        <v>34</v>
      </c>
      <c r="L25">
        <v>34</v>
      </c>
      <c r="M25">
        <v>65</v>
      </c>
      <c r="N25">
        <v>65</v>
      </c>
      <c r="O25">
        <v>65</v>
      </c>
      <c r="P25">
        <v>65</v>
      </c>
    </row>
    <row r="26" spans="1:16" x14ac:dyDescent="0.15">
      <c r="A26" t="s">
        <v>550</v>
      </c>
      <c r="B26">
        <v>65</v>
      </c>
      <c r="C26">
        <v>65</v>
      </c>
      <c r="D26">
        <v>34</v>
      </c>
      <c r="E26">
        <v>34</v>
      </c>
      <c r="F26">
        <v>34</v>
      </c>
      <c r="G26">
        <v>34</v>
      </c>
      <c r="H26">
        <v>34</v>
      </c>
      <c r="I26">
        <v>34</v>
      </c>
      <c r="J26">
        <v>34</v>
      </c>
      <c r="K26">
        <v>21</v>
      </c>
      <c r="L26">
        <v>29</v>
      </c>
      <c r="M26">
        <v>21</v>
      </c>
      <c r="N26">
        <v>21</v>
      </c>
      <c r="O26">
        <v>21</v>
      </c>
      <c r="P26">
        <v>22</v>
      </c>
    </row>
    <row r="27" spans="1:16" x14ac:dyDescent="0.15">
      <c r="A27" t="s">
        <v>551</v>
      </c>
      <c r="B27">
        <v>14</v>
      </c>
      <c r="C27">
        <v>34</v>
      </c>
      <c r="D27">
        <v>83</v>
      </c>
      <c r="E27">
        <v>83</v>
      </c>
      <c r="F27">
        <v>83</v>
      </c>
      <c r="G27">
        <v>83</v>
      </c>
      <c r="H27">
        <v>21</v>
      </c>
      <c r="I27">
        <v>21</v>
      </c>
      <c r="J27">
        <v>21</v>
      </c>
      <c r="K27">
        <v>65</v>
      </c>
      <c r="L27">
        <v>65</v>
      </c>
      <c r="M27">
        <v>22</v>
      </c>
      <c r="N27">
        <v>22</v>
      </c>
      <c r="O27">
        <v>22</v>
      </c>
      <c r="P27">
        <v>28</v>
      </c>
    </row>
    <row r="28" spans="1:16" x14ac:dyDescent="0.15">
      <c r="A28" t="s">
        <v>552</v>
      </c>
      <c r="B28">
        <v>33</v>
      </c>
      <c r="C28">
        <v>21</v>
      </c>
      <c r="D28">
        <v>37</v>
      </c>
      <c r="E28">
        <v>73</v>
      </c>
      <c r="F28">
        <v>73</v>
      </c>
      <c r="G28">
        <v>73</v>
      </c>
      <c r="H28">
        <v>65</v>
      </c>
      <c r="I28">
        <v>65</v>
      </c>
      <c r="J28">
        <v>65</v>
      </c>
      <c r="K28">
        <v>29</v>
      </c>
      <c r="L28">
        <v>21</v>
      </c>
      <c r="M28">
        <v>28</v>
      </c>
      <c r="N28">
        <v>28</v>
      </c>
      <c r="O28">
        <v>28</v>
      </c>
      <c r="P28">
        <v>38</v>
      </c>
    </row>
    <row r="29" spans="1:16" x14ac:dyDescent="0.15">
      <c r="A29" t="s">
        <v>553</v>
      </c>
      <c r="B29">
        <v>73</v>
      </c>
      <c r="C29">
        <v>73</v>
      </c>
      <c r="D29">
        <v>73</v>
      </c>
      <c r="E29">
        <v>37</v>
      </c>
      <c r="F29">
        <v>65</v>
      </c>
      <c r="G29">
        <v>21</v>
      </c>
      <c r="H29">
        <v>29</v>
      </c>
      <c r="I29">
        <v>29</v>
      </c>
      <c r="J29">
        <v>29</v>
      </c>
      <c r="K29">
        <v>22</v>
      </c>
      <c r="L29">
        <v>22</v>
      </c>
      <c r="M29">
        <v>24</v>
      </c>
      <c r="N29">
        <v>24</v>
      </c>
      <c r="O29">
        <v>24</v>
      </c>
      <c r="P29">
        <v>35</v>
      </c>
    </row>
    <row r="30" spans="1:16" x14ac:dyDescent="0.15">
      <c r="A30" t="s">
        <v>554</v>
      </c>
      <c r="B30">
        <v>34</v>
      </c>
      <c r="C30">
        <v>83</v>
      </c>
      <c r="D30">
        <v>65</v>
      </c>
      <c r="E30">
        <v>65</v>
      </c>
      <c r="F30">
        <v>21</v>
      </c>
      <c r="G30">
        <v>65</v>
      </c>
      <c r="H30">
        <v>93</v>
      </c>
      <c r="I30">
        <v>22</v>
      </c>
      <c r="J30">
        <v>22</v>
      </c>
      <c r="K30">
        <v>28</v>
      </c>
      <c r="L30">
        <v>28</v>
      </c>
      <c r="M30">
        <v>75</v>
      </c>
      <c r="N30">
        <v>38</v>
      </c>
      <c r="O30">
        <v>38</v>
      </c>
      <c r="P30">
        <v>24</v>
      </c>
    </row>
    <row r="31" spans="1:16" x14ac:dyDescent="0.15">
      <c r="A31" t="s">
        <v>555</v>
      </c>
      <c r="B31">
        <v>83</v>
      </c>
      <c r="C31">
        <v>37</v>
      </c>
      <c r="D31">
        <v>21</v>
      </c>
      <c r="E31">
        <v>21</v>
      </c>
      <c r="F31">
        <v>29</v>
      </c>
      <c r="G31">
        <v>29</v>
      </c>
      <c r="H31">
        <v>24</v>
      </c>
      <c r="I31">
        <v>93</v>
      </c>
      <c r="J31">
        <v>28</v>
      </c>
      <c r="K31">
        <v>24</v>
      </c>
      <c r="L31">
        <v>24</v>
      </c>
      <c r="M31">
        <v>38</v>
      </c>
      <c r="N31">
        <v>35</v>
      </c>
      <c r="O31">
        <v>35</v>
      </c>
      <c r="P31">
        <v>75</v>
      </c>
    </row>
    <row r="32" spans="1:16" x14ac:dyDescent="0.15">
      <c r="A32" t="s">
        <v>556</v>
      </c>
      <c r="B32">
        <v>37</v>
      </c>
      <c r="C32">
        <v>29</v>
      </c>
      <c r="D32">
        <v>29</v>
      </c>
      <c r="E32">
        <v>29</v>
      </c>
      <c r="F32">
        <v>93</v>
      </c>
      <c r="G32">
        <v>93</v>
      </c>
      <c r="H32">
        <v>22</v>
      </c>
      <c r="I32">
        <v>28</v>
      </c>
      <c r="J32">
        <v>93</v>
      </c>
      <c r="K32">
        <v>93</v>
      </c>
      <c r="L32">
        <v>93</v>
      </c>
      <c r="M32">
        <v>35</v>
      </c>
      <c r="N32">
        <v>75</v>
      </c>
      <c r="O32">
        <v>75</v>
      </c>
      <c r="P32">
        <v>36</v>
      </c>
    </row>
    <row r="33" spans="1:16" x14ac:dyDescent="0.15">
      <c r="A33" t="s">
        <v>557</v>
      </c>
      <c r="B33">
        <v>29</v>
      </c>
      <c r="C33">
        <v>31</v>
      </c>
      <c r="D33">
        <v>24</v>
      </c>
      <c r="E33">
        <v>24</v>
      </c>
      <c r="F33">
        <v>24</v>
      </c>
      <c r="G33">
        <v>24</v>
      </c>
      <c r="H33">
        <v>28</v>
      </c>
      <c r="I33">
        <v>75</v>
      </c>
      <c r="J33">
        <v>24</v>
      </c>
      <c r="K33">
        <v>75</v>
      </c>
      <c r="L33">
        <v>75</v>
      </c>
      <c r="M33">
        <v>36</v>
      </c>
      <c r="N33">
        <v>36</v>
      </c>
      <c r="O33">
        <v>36</v>
      </c>
      <c r="P33">
        <v>31</v>
      </c>
    </row>
    <row r="34" spans="1:16" x14ac:dyDescent="0.15">
      <c r="A34" t="s">
        <v>558</v>
      </c>
      <c r="B34">
        <v>31</v>
      </c>
      <c r="C34">
        <v>24</v>
      </c>
      <c r="D34">
        <v>93</v>
      </c>
      <c r="E34">
        <v>93</v>
      </c>
      <c r="F34">
        <v>22</v>
      </c>
      <c r="G34">
        <v>28</v>
      </c>
      <c r="H34">
        <v>75</v>
      </c>
      <c r="I34">
        <v>24</v>
      </c>
      <c r="J34">
        <v>75</v>
      </c>
      <c r="K34">
        <v>38</v>
      </c>
      <c r="L34">
        <v>38</v>
      </c>
      <c r="M34">
        <v>31</v>
      </c>
      <c r="N34">
        <v>31</v>
      </c>
      <c r="O34">
        <v>31</v>
      </c>
      <c r="P34">
        <v>93</v>
      </c>
    </row>
    <row r="35" spans="1:16" x14ac:dyDescent="0.15">
      <c r="A35" t="s">
        <v>559</v>
      </c>
      <c r="B35">
        <v>24</v>
      </c>
      <c r="C35">
        <v>22</v>
      </c>
      <c r="D35">
        <v>22</v>
      </c>
      <c r="E35">
        <v>22</v>
      </c>
      <c r="F35">
        <v>28</v>
      </c>
      <c r="G35">
        <v>22</v>
      </c>
      <c r="H35">
        <v>31</v>
      </c>
      <c r="I35">
        <v>31</v>
      </c>
      <c r="J35">
        <v>38</v>
      </c>
      <c r="K35">
        <v>35</v>
      </c>
      <c r="L35">
        <v>35</v>
      </c>
      <c r="M35">
        <v>93</v>
      </c>
      <c r="N35">
        <v>93</v>
      </c>
      <c r="O35">
        <v>93</v>
      </c>
      <c r="P35">
        <v>39</v>
      </c>
    </row>
    <row r="36" spans="1:16" x14ac:dyDescent="0.15">
      <c r="A36" t="s">
        <v>560</v>
      </c>
      <c r="B36">
        <v>22</v>
      </c>
      <c r="C36">
        <v>93</v>
      </c>
      <c r="D36">
        <v>31</v>
      </c>
      <c r="E36">
        <v>28</v>
      </c>
      <c r="F36">
        <v>31</v>
      </c>
      <c r="G36">
        <v>75</v>
      </c>
      <c r="H36">
        <v>38</v>
      </c>
      <c r="I36">
        <v>38</v>
      </c>
      <c r="J36">
        <v>43</v>
      </c>
      <c r="K36">
        <v>11</v>
      </c>
      <c r="L36">
        <v>11</v>
      </c>
      <c r="M36">
        <v>39</v>
      </c>
      <c r="N36">
        <v>39</v>
      </c>
      <c r="O36">
        <v>39</v>
      </c>
      <c r="P36">
        <v>10</v>
      </c>
    </row>
    <row r="37" spans="1:16" x14ac:dyDescent="0.15">
      <c r="A37" t="s">
        <v>561</v>
      </c>
      <c r="B37">
        <v>93</v>
      </c>
      <c r="C37">
        <v>75</v>
      </c>
      <c r="D37">
        <v>38</v>
      </c>
      <c r="E37">
        <v>31</v>
      </c>
      <c r="F37">
        <v>75</v>
      </c>
      <c r="G37">
        <v>31</v>
      </c>
      <c r="H37">
        <v>35</v>
      </c>
      <c r="I37">
        <v>35</v>
      </c>
      <c r="J37">
        <v>11</v>
      </c>
      <c r="K37">
        <v>31</v>
      </c>
      <c r="L37">
        <v>36</v>
      </c>
      <c r="M37">
        <v>10</v>
      </c>
      <c r="N37">
        <v>10</v>
      </c>
      <c r="O37">
        <v>10</v>
      </c>
      <c r="P37">
        <v>45</v>
      </c>
    </row>
    <row r="38" spans="1:16" x14ac:dyDescent="0.15">
      <c r="A38" t="s">
        <v>562</v>
      </c>
      <c r="B38">
        <v>43</v>
      </c>
      <c r="C38">
        <v>28</v>
      </c>
      <c r="D38">
        <v>28</v>
      </c>
      <c r="E38">
        <v>75</v>
      </c>
      <c r="F38">
        <v>38</v>
      </c>
      <c r="G38">
        <v>38</v>
      </c>
      <c r="H38">
        <v>43</v>
      </c>
      <c r="I38">
        <v>43</v>
      </c>
      <c r="J38">
        <v>35</v>
      </c>
      <c r="K38">
        <v>36</v>
      </c>
      <c r="L38">
        <v>31</v>
      </c>
      <c r="M38">
        <v>45</v>
      </c>
      <c r="N38">
        <v>45</v>
      </c>
      <c r="O38">
        <v>45</v>
      </c>
    </row>
    <row r="39" spans="1:16" x14ac:dyDescent="0.15">
      <c r="A39" t="s">
        <v>563</v>
      </c>
      <c r="B39">
        <v>75</v>
      </c>
      <c r="C39">
        <v>38</v>
      </c>
      <c r="D39">
        <v>75</v>
      </c>
      <c r="E39">
        <v>38</v>
      </c>
      <c r="F39">
        <v>35</v>
      </c>
      <c r="G39">
        <v>35</v>
      </c>
      <c r="H39">
        <v>11</v>
      </c>
      <c r="I39">
        <v>11</v>
      </c>
      <c r="J39">
        <v>36</v>
      </c>
      <c r="K39">
        <v>39</v>
      </c>
      <c r="L39">
        <v>39</v>
      </c>
      <c r="M39">
        <v>44</v>
      </c>
      <c r="N39">
        <v>44</v>
      </c>
      <c r="O39">
        <v>44</v>
      </c>
    </row>
    <row r="40" spans="1:16" x14ac:dyDescent="0.15">
      <c r="A40" t="s">
        <v>564</v>
      </c>
      <c r="B40">
        <v>38</v>
      </c>
      <c r="C40">
        <v>43</v>
      </c>
      <c r="D40">
        <v>43</v>
      </c>
      <c r="E40">
        <v>43</v>
      </c>
      <c r="F40">
        <v>11</v>
      </c>
      <c r="G40">
        <v>11</v>
      </c>
      <c r="H40">
        <v>36</v>
      </c>
      <c r="I40">
        <v>36</v>
      </c>
      <c r="J40">
        <v>31</v>
      </c>
      <c r="K40">
        <v>10</v>
      </c>
      <c r="L40">
        <v>10</v>
      </c>
    </row>
    <row r="41" spans="1:16" x14ac:dyDescent="0.15">
      <c r="A41" t="s">
        <v>565</v>
      </c>
      <c r="B41">
        <v>28</v>
      </c>
      <c r="C41">
        <v>35</v>
      </c>
      <c r="D41">
        <v>11</v>
      </c>
      <c r="E41">
        <v>35</v>
      </c>
      <c r="F41">
        <v>43</v>
      </c>
      <c r="G41">
        <v>43</v>
      </c>
      <c r="H41">
        <v>39</v>
      </c>
      <c r="I41">
        <v>39</v>
      </c>
      <c r="J41">
        <v>39</v>
      </c>
      <c r="K41">
        <v>45</v>
      </c>
      <c r="L41">
        <v>45</v>
      </c>
    </row>
    <row r="42" spans="1:16" x14ac:dyDescent="0.15">
      <c r="A42" t="s">
        <v>566</v>
      </c>
      <c r="B42">
        <v>11</v>
      </c>
      <c r="C42">
        <v>11</v>
      </c>
      <c r="D42">
        <v>35</v>
      </c>
      <c r="E42">
        <v>11</v>
      </c>
      <c r="F42">
        <v>36</v>
      </c>
      <c r="G42">
        <v>36</v>
      </c>
      <c r="H42">
        <v>10</v>
      </c>
      <c r="I42">
        <v>10</v>
      </c>
      <c r="J42">
        <v>10</v>
      </c>
      <c r="K42">
        <v>44</v>
      </c>
      <c r="L42">
        <v>44</v>
      </c>
    </row>
    <row r="43" spans="1:16" x14ac:dyDescent="0.15">
      <c r="A43" t="s">
        <v>567</v>
      </c>
      <c r="B43">
        <v>35</v>
      </c>
      <c r="C43">
        <v>36</v>
      </c>
      <c r="D43">
        <v>36</v>
      </c>
      <c r="E43">
        <v>36</v>
      </c>
      <c r="F43">
        <v>39</v>
      </c>
      <c r="G43">
        <v>39</v>
      </c>
      <c r="H43">
        <v>45</v>
      </c>
      <c r="I43">
        <v>45</v>
      </c>
      <c r="J43">
        <v>45</v>
      </c>
    </row>
    <row r="44" spans="1:16" x14ac:dyDescent="0.15">
      <c r="A44" t="s">
        <v>568</v>
      </c>
      <c r="B44">
        <v>36</v>
      </c>
      <c r="C44">
        <v>50</v>
      </c>
      <c r="D44">
        <v>39</v>
      </c>
      <c r="E44">
        <v>39</v>
      </c>
      <c r="F44">
        <v>45</v>
      </c>
      <c r="G44">
        <v>10</v>
      </c>
      <c r="H44">
        <v>44</v>
      </c>
      <c r="I44">
        <v>44</v>
      </c>
      <c r="J44">
        <v>44</v>
      </c>
    </row>
    <row r="45" spans="1:16" x14ac:dyDescent="0.15">
      <c r="A45" t="s">
        <v>569</v>
      </c>
      <c r="B45">
        <v>39</v>
      </c>
      <c r="C45">
        <v>39</v>
      </c>
      <c r="D45">
        <v>10</v>
      </c>
      <c r="E45">
        <v>10</v>
      </c>
      <c r="F45">
        <v>10</v>
      </c>
      <c r="G45">
        <v>45</v>
      </c>
    </row>
    <row r="46" spans="1:16" x14ac:dyDescent="0.15">
      <c r="A46" t="s">
        <v>570</v>
      </c>
      <c r="B46">
        <v>50</v>
      </c>
      <c r="C46">
        <v>10</v>
      </c>
      <c r="D46">
        <v>45</v>
      </c>
      <c r="E46">
        <v>45</v>
      </c>
      <c r="F46">
        <v>44</v>
      </c>
      <c r="G46">
        <v>44</v>
      </c>
    </row>
    <row r="47" spans="1:16" x14ac:dyDescent="0.15">
      <c r="A47" t="s">
        <v>571</v>
      </c>
      <c r="B47">
        <v>10</v>
      </c>
      <c r="C47">
        <v>45</v>
      </c>
      <c r="D47">
        <v>44</v>
      </c>
      <c r="E47">
        <v>44</v>
      </c>
    </row>
    <row r="48" spans="1:16" x14ac:dyDescent="0.15">
      <c r="A48" t="s">
        <v>572</v>
      </c>
      <c r="B48">
        <v>45</v>
      </c>
      <c r="C48">
        <v>44</v>
      </c>
    </row>
    <row r="49" spans="1:2" x14ac:dyDescent="0.15">
      <c r="A49" t="s">
        <v>573</v>
      </c>
      <c r="B49">
        <v>44</v>
      </c>
    </row>
    <row r="50" spans="1:2" x14ac:dyDescent="0.15">
      <c r="A50" t="s">
        <v>574</v>
      </c>
    </row>
    <row r="51" spans="1:2" x14ac:dyDescent="0.15">
      <c r="A51" t="s">
        <v>575</v>
      </c>
    </row>
    <row r="52" spans="1:2" x14ac:dyDescent="0.15">
      <c r="A52" t="s">
        <v>576</v>
      </c>
    </row>
  </sheetData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8"/>
  <sheetViews>
    <sheetView workbookViewId="0">
      <selection sqref="A1:XFD1048576"/>
    </sheetView>
  </sheetViews>
  <sheetFormatPr defaultRowHeight="13.5" x14ac:dyDescent="0.15"/>
  <sheetData>
    <row r="1" spans="1:8" x14ac:dyDescent="0.15">
      <c r="A1" t="s">
        <v>0</v>
      </c>
    </row>
    <row r="2" spans="1:8" x14ac:dyDescent="0.15">
      <c r="A2" t="s">
        <v>1</v>
      </c>
    </row>
    <row r="3" spans="1:8" x14ac:dyDescent="0.15">
      <c r="A3" t="s">
        <v>2</v>
      </c>
    </row>
    <row r="4" spans="1:8" x14ac:dyDescent="0.15">
      <c r="A4" t="s">
        <v>3</v>
      </c>
    </row>
    <row r="5" spans="1:8" x14ac:dyDescent="0.15">
      <c r="A5" t="s">
        <v>577</v>
      </c>
    </row>
    <row r="6" spans="1:8" x14ac:dyDescent="0.15">
      <c r="A6" s="1">
        <v>41490</v>
      </c>
    </row>
    <row r="7" spans="1:8" x14ac:dyDescent="0.15">
      <c r="A7" t="s">
        <v>5</v>
      </c>
    </row>
    <row r="8" spans="1:8" x14ac:dyDescent="0.15">
      <c r="A8" t="s">
        <v>6</v>
      </c>
    </row>
    <row r="9" spans="1:8" x14ac:dyDescent="0.15">
      <c r="A9" t="s">
        <v>7</v>
      </c>
    </row>
    <row r="10" spans="1:8" x14ac:dyDescent="0.15">
      <c r="A10" t="s">
        <v>8</v>
      </c>
    </row>
    <row r="11" spans="1:8" x14ac:dyDescent="0.15">
      <c r="A11" t="s">
        <v>578</v>
      </c>
    </row>
    <row r="12" spans="1:8" x14ac:dyDescent="0.15">
      <c r="B12" t="s">
        <v>579</v>
      </c>
      <c r="C12" t="s">
        <v>580</v>
      </c>
    </row>
    <row r="13" spans="1:8" x14ac:dyDescent="0.15">
      <c r="B13" t="s">
        <v>581</v>
      </c>
      <c r="C13" t="s">
        <v>582</v>
      </c>
      <c r="D13" t="s">
        <v>583</v>
      </c>
      <c r="E13" t="s">
        <v>584</v>
      </c>
      <c r="F13" t="s">
        <v>585</v>
      </c>
      <c r="G13" t="s">
        <v>586</v>
      </c>
      <c r="H13" t="s">
        <v>587</v>
      </c>
    </row>
    <row r="14" spans="1:8" x14ac:dyDescent="0.15">
      <c r="A14" t="s">
        <v>588</v>
      </c>
      <c r="B14" t="s">
        <v>589</v>
      </c>
      <c r="C14">
        <v>30.974</v>
      </c>
      <c r="D14">
        <v>32.531999999999996</v>
      </c>
      <c r="E14">
        <v>31.41</v>
      </c>
      <c r="F14">
        <v>211.8</v>
      </c>
      <c r="G14">
        <v>26.783999999999999</v>
      </c>
    </row>
    <row r="15" spans="1:8" x14ac:dyDescent="0.15">
      <c r="A15" t="s">
        <v>590</v>
      </c>
      <c r="B15" t="s">
        <v>591</v>
      </c>
      <c r="D15">
        <v>33.460999999999999</v>
      </c>
      <c r="E15">
        <v>31.690999999999999</v>
      </c>
      <c r="F15">
        <v>206.9</v>
      </c>
      <c r="G15">
        <v>26.997</v>
      </c>
      <c r="H15">
        <v>132.9</v>
      </c>
    </row>
    <row r="16" spans="1:8" x14ac:dyDescent="0.15">
      <c r="A16" t="s">
        <v>592</v>
      </c>
      <c r="B16" t="s">
        <v>593</v>
      </c>
      <c r="C16">
        <v>31.167999999999999</v>
      </c>
      <c r="D16">
        <v>32.802</v>
      </c>
      <c r="E16">
        <v>31.54</v>
      </c>
      <c r="F16" t="s">
        <v>594</v>
      </c>
      <c r="G16">
        <v>27.507000000000001</v>
      </c>
      <c r="H16">
        <v>140.5</v>
      </c>
    </row>
    <row r="17" spans="1:8" x14ac:dyDescent="0.15">
      <c r="A17" t="s">
        <v>595</v>
      </c>
      <c r="B17" t="s">
        <v>596</v>
      </c>
      <c r="C17">
        <v>31.619</v>
      </c>
      <c r="D17">
        <v>32.75</v>
      </c>
      <c r="E17">
        <v>31.446000000000002</v>
      </c>
      <c r="F17">
        <v>208.9</v>
      </c>
      <c r="G17">
        <v>27.34</v>
      </c>
      <c r="H17">
        <v>140.4</v>
      </c>
    </row>
    <row r="18" spans="1:8" x14ac:dyDescent="0.15">
      <c r="A18" t="s">
        <v>597</v>
      </c>
      <c r="B18" t="s">
        <v>598</v>
      </c>
      <c r="C18">
        <v>31.262</v>
      </c>
      <c r="D18" t="s">
        <v>599</v>
      </c>
      <c r="E18">
        <v>31.456</v>
      </c>
      <c r="F18">
        <v>205.3</v>
      </c>
      <c r="G18" t="s">
        <v>600</v>
      </c>
      <c r="H18">
        <v>141.6</v>
      </c>
    </row>
    <row r="19" spans="1:8" x14ac:dyDescent="0.15">
      <c r="A19" t="s">
        <v>601</v>
      </c>
      <c r="B19" t="s">
        <v>602</v>
      </c>
      <c r="C19" t="s">
        <v>603</v>
      </c>
      <c r="D19">
        <v>33.26</v>
      </c>
      <c r="E19">
        <v>31.582000000000001</v>
      </c>
      <c r="F19">
        <v>203.8</v>
      </c>
      <c r="G19">
        <v>26.896999999999998</v>
      </c>
      <c r="H19">
        <v>140.9</v>
      </c>
    </row>
    <row r="20" spans="1:8" x14ac:dyDescent="0.15">
      <c r="A20" t="s">
        <v>604</v>
      </c>
      <c r="B20" t="s">
        <v>605</v>
      </c>
      <c r="C20">
        <v>31.166</v>
      </c>
      <c r="D20">
        <v>32.786000000000001</v>
      </c>
      <c r="E20">
        <v>31.446000000000002</v>
      </c>
      <c r="F20">
        <v>203.8</v>
      </c>
      <c r="G20">
        <v>26.795999999999999</v>
      </c>
      <c r="H20">
        <v>141.5</v>
      </c>
    </row>
    <row r="21" spans="1:8" x14ac:dyDescent="0.15">
      <c r="A21" t="s">
        <v>606</v>
      </c>
      <c r="B21" t="s">
        <v>607</v>
      </c>
      <c r="C21">
        <v>31.018999999999998</v>
      </c>
      <c r="D21">
        <v>32.774000000000001</v>
      </c>
      <c r="E21" t="s">
        <v>608</v>
      </c>
      <c r="F21">
        <v>204.2</v>
      </c>
      <c r="G21">
        <v>26.876999999999999</v>
      </c>
      <c r="H21">
        <v>141.6</v>
      </c>
    </row>
    <row r="22" spans="1:8" x14ac:dyDescent="0.15">
      <c r="A22" t="s">
        <v>609</v>
      </c>
      <c r="B22" t="s">
        <v>610</v>
      </c>
      <c r="C22">
        <v>31.047999999999998</v>
      </c>
      <c r="D22">
        <v>32.792999999999999</v>
      </c>
      <c r="E22">
        <v>31.431999999999999</v>
      </c>
      <c r="F22">
        <v>203.8</v>
      </c>
      <c r="G22">
        <v>26.861999999999998</v>
      </c>
      <c r="H22">
        <v>141.5</v>
      </c>
    </row>
    <row r="23" spans="1:8" x14ac:dyDescent="0.15">
      <c r="A23" t="s">
        <v>611</v>
      </c>
      <c r="B23" t="s">
        <v>612</v>
      </c>
      <c r="C23">
        <v>31.009</v>
      </c>
      <c r="D23">
        <v>32.597000000000001</v>
      </c>
      <c r="E23">
        <v>31.616</v>
      </c>
      <c r="F23">
        <v>204.2</v>
      </c>
      <c r="G23">
        <v>26.789000000000001</v>
      </c>
      <c r="H23">
        <v>141.69999999999999</v>
      </c>
    </row>
    <row r="24" spans="1:8" x14ac:dyDescent="0.15">
      <c r="A24" t="s">
        <v>613</v>
      </c>
      <c r="B24" t="s">
        <v>614</v>
      </c>
      <c r="C24">
        <v>31.204000000000001</v>
      </c>
      <c r="D24">
        <v>33.075000000000003</v>
      </c>
      <c r="E24">
        <v>31.620999999999999</v>
      </c>
      <c r="F24">
        <v>204.2</v>
      </c>
      <c r="G24">
        <v>26.93</v>
      </c>
      <c r="H24">
        <v>140.69999999999999</v>
      </c>
    </row>
    <row r="25" spans="1:8" x14ac:dyDescent="0.15">
      <c r="A25" t="s">
        <v>615</v>
      </c>
      <c r="B25" t="s">
        <v>616</v>
      </c>
      <c r="C25">
        <v>31.297000000000001</v>
      </c>
      <c r="D25">
        <v>32.869</v>
      </c>
      <c r="E25">
        <v>31.472000000000001</v>
      </c>
      <c r="F25">
        <v>203.8</v>
      </c>
      <c r="G25">
        <v>26.917000000000002</v>
      </c>
      <c r="H25">
        <v>141</v>
      </c>
    </row>
    <row r="26" spans="1:8" x14ac:dyDescent="0.15">
      <c r="A26" t="s">
        <v>617</v>
      </c>
      <c r="B26" t="s">
        <v>618</v>
      </c>
      <c r="C26">
        <v>31.071999999999999</v>
      </c>
      <c r="D26">
        <v>32.893000000000001</v>
      </c>
      <c r="E26">
        <v>31.587</v>
      </c>
      <c r="F26">
        <v>203.4</v>
      </c>
      <c r="G26">
        <v>26.888000000000002</v>
      </c>
      <c r="H26">
        <v>141.19999999999999</v>
      </c>
    </row>
    <row r="27" spans="1:8" x14ac:dyDescent="0.15">
      <c r="A27" t="s">
        <v>619</v>
      </c>
      <c r="B27" t="s">
        <v>620</v>
      </c>
      <c r="C27">
        <v>31.15</v>
      </c>
      <c r="D27">
        <v>32.994999999999997</v>
      </c>
      <c r="E27">
        <v>31.669</v>
      </c>
      <c r="F27">
        <v>202.2</v>
      </c>
      <c r="G27">
        <v>27.262</v>
      </c>
      <c r="H27">
        <v>140.4</v>
      </c>
    </row>
    <row r="28" spans="1:8" x14ac:dyDescent="0.15">
      <c r="A28" t="s">
        <v>621</v>
      </c>
      <c r="B28" t="s">
        <v>622</v>
      </c>
      <c r="C28">
        <v>31.32</v>
      </c>
      <c r="D28">
        <v>32.982999999999997</v>
      </c>
      <c r="E28">
        <v>31.605</v>
      </c>
      <c r="F28">
        <v>203.4</v>
      </c>
      <c r="G28">
        <v>27.138999999999999</v>
      </c>
      <c r="H28">
        <v>140.5</v>
      </c>
    </row>
    <row r="29" spans="1:8" x14ac:dyDescent="0.15">
      <c r="A29" t="s">
        <v>623</v>
      </c>
      <c r="B29" t="s">
        <v>624</v>
      </c>
      <c r="C29">
        <v>31.190999999999999</v>
      </c>
      <c r="D29">
        <v>32.951000000000001</v>
      </c>
      <c r="E29">
        <v>31.638000000000002</v>
      </c>
      <c r="F29">
        <v>203.8</v>
      </c>
      <c r="G29">
        <v>27.042000000000002</v>
      </c>
      <c r="H29">
        <v>140.69999999999999</v>
      </c>
    </row>
    <row r="30" spans="1:8" x14ac:dyDescent="0.15">
      <c r="A30" t="s">
        <v>625</v>
      </c>
      <c r="B30" t="s">
        <v>626</v>
      </c>
      <c r="C30">
        <v>31.236000000000001</v>
      </c>
      <c r="D30">
        <v>33.051000000000002</v>
      </c>
      <c r="E30">
        <v>31.800999999999998</v>
      </c>
      <c r="F30">
        <v>202.2</v>
      </c>
      <c r="G30">
        <v>27.225999999999999</v>
      </c>
      <c r="H30">
        <v>140.19999999999999</v>
      </c>
    </row>
    <row r="31" spans="1:8" x14ac:dyDescent="0.15">
      <c r="A31" t="s">
        <v>0</v>
      </c>
    </row>
    <row r="32" spans="1:8" x14ac:dyDescent="0.15">
      <c r="A32" t="s">
        <v>1</v>
      </c>
    </row>
    <row r="33" spans="1:8" x14ac:dyDescent="0.15">
      <c r="A33" t="s">
        <v>2</v>
      </c>
    </row>
    <row r="34" spans="1:8" x14ac:dyDescent="0.15">
      <c r="A34" t="s">
        <v>3</v>
      </c>
    </row>
    <row r="35" spans="1:8" x14ac:dyDescent="0.15">
      <c r="A35" t="s">
        <v>577</v>
      </c>
    </row>
    <row r="36" spans="1:8" x14ac:dyDescent="0.15">
      <c r="A36" s="1">
        <v>41490</v>
      </c>
    </row>
    <row r="37" spans="1:8" x14ac:dyDescent="0.15">
      <c r="A37" t="s">
        <v>5</v>
      </c>
    </row>
    <row r="38" spans="1:8" x14ac:dyDescent="0.15">
      <c r="A38" t="s">
        <v>6</v>
      </c>
    </row>
    <row r="39" spans="1:8" x14ac:dyDescent="0.15">
      <c r="A39" t="s">
        <v>7</v>
      </c>
    </row>
    <row r="40" spans="1:8" x14ac:dyDescent="0.15">
      <c r="A40" t="s">
        <v>627</v>
      </c>
    </row>
    <row r="41" spans="1:8" x14ac:dyDescent="0.15">
      <c r="A41" t="s">
        <v>628</v>
      </c>
    </row>
    <row r="42" spans="1:8" x14ac:dyDescent="0.15">
      <c r="B42" t="s">
        <v>579</v>
      </c>
      <c r="C42" t="s">
        <v>629</v>
      </c>
    </row>
    <row r="43" spans="1:8" x14ac:dyDescent="0.15">
      <c r="B43" t="s">
        <v>581</v>
      </c>
      <c r="C43" t="s">
        <v>582</v>
      </c>
      <c r="D43" t="s">
        <v>583</v>
      </c>
      <c r="E43" t="s">
        <v>584</v>
      </c>
      <c r="F43" t="s">
        <v>585</v>
      </c>
      <c r="G43" t="s">
        <v>586</v>
      </c>
      <c r="H43" t="s">
        <v>587</v>
      </c>
    </row>
    <row r="44" spans="1:8" x14ac:dyDescent="0.15">
      <c r="A44" t="s">
        <v>588</v>
      </c>
      <c r="B44" t="s">
        <v>630</v>
      </c>
      <c r="C44">
        <v>30.518000000000001</v>
      </c>
      <c r="D44">
        <v>32.286999999999999</v>
      </c>
      <c r="E44">
        <v>31.097999999999999</v>
      </c>
      <c r="F44">
        <v>210.9</v>
      </c>
      <c r="G44">
        <v>26.431999999999999</v>
      </c>
    </row>
    <row r="45" spans="1:8" x14ac:dyDescent="0.15">
      <c r="A45" t="s">
        <v>590</v>
      </c>
      <c r="B45" t="s">
        <v>631</v>
      </c>
      <c r="D45">
        <v>33.067999999999998</v>
      </c>
      <c r="E45">
        <v>31.501000000000001</v>
      </c>
      <c r="F45">
        <v>204.2</v>
      </c>
      <c r="G45">
        <v>26.739000000000001</v>
      </c>
      <c r="H45">
        <v>135.5</v>
      </c>
    </row>
    <row r="46" spans="1:8" x14ac:dyDescent="0.15">
      <c r="A46" t="s">
        <v>592</v>
      </c>
      <c r="B46" t="s">
        <v>632</v>
      </c>
      <c r="C46">
        <v>30.846</v>
      </c>
      <c r="D46">
        <v>32.479999999999997</v>
      </c>
      <c r="E46">
        <v>31.201000000000001</v>
      </c>
      <c r="F46">
        <v>203.8</v>
      </c>
      <c r="G46">
        <v>26.577000000000002</v>
      </c>
      <c r="H46">
        <v>142.69999999999999</v>
      </c>
    </row>
    <row r="47" spans="1:8" x14ac:dyDescent="0.15">
      <c r="A47" t="s">
        <v>595</v>
      </c>
      <c r="B47" t="s">
        <v>633</v>
      </c>
      <c r="C47">
        <v>30.774999999999999</v>
      </c>
      <c r="D47">
        <v>32.529000000000003</v>
      </c>
      <c r="E47">
        <v>31.181000000000001</v>
      </c>
      <c r="F47">
        <v>205.3</v>
      </c>
      <c r="G47">
        <v>26.573</v>
      </c>
      <c r="H47">
        <v>142.80000000000001</v>
      </c>
    </row>
    <row r="48" spans="1:8" x14ac:dyDescent="0.15">
      <c r="A48" t="s">
        <v>597</v>
      </c>
      <c r="B48" t="s">
        <v>634</v>
      </c>
      <c r="C48">
        <v>30.648</v>
      </c>
      <c r="D48" t="s">
        <v>635</v>
      </c>
      <c r="E48">
        <v>31.143000000000001</v>
      </c>
      <c r="F48">
        <v>209.3</v>
      </c>
      <c r="G48">
        <v>26.88</v>
      </c>
      <c r="H48">
        <v>142.9</v>
      </c>
    </row>
    <row r="49" spans="1:8" x14ac:dyDescent="0.15">
      <c r="A49" t="s">
        <v>601</v>
      </c>
      <c r="B49" t="s">
        <v>636</v>
      </c>
      <c r="C49">
        <v>30.776</v>
      </c>
      <c r="D49">
        <v>32.652000000000001</v>
      </c>
      <c r="E49">
        <v>31.238</v>
      </c>
      <c r="F49" t="s">
        <v>637</v>
      </c>
      <c r="G49">
        <v>26.748000000000001</v>
      </c>
      <c r="H49">
        <v>142.4</v>
      </c>
    </row>
    <row r="50" spans="1:8" x14ac:dyDescent="0.15">
      <c r="A50" t="s">
        <v>604</v>
      </c>
      <c r="B50" t="s">
        <v>638</v>
      </c>
      <c r="C50">
        <v>30.571000000000002</v>
      </c>
      <c r="D50">
        <v>32.518999999999998</v>
      </c>
      <c r="E50" t="s">
        <v>639</v>
      </c>
      <c r="F50">
        <v>208.9</v>
      </c>
      <c r="G50" t="s">
        <v>640</v>
      </c>
      <c r="H50">
        <v>143.30000000000001</v>
      </c>
    </row>
    <row r="51" spans="1:8" x14ac:dyDescent="0.15">
      <c r="A51" t="s">
        <v>606</v>
      </c>
      <c r="B51" t="s">
        <v>641</v>
      </c>
      <c r="C51" t="s">
        <v>642</v>
      </c>
      <c r="D51">
        <v>32.372</v>
      </c>
      <c r="E51">
        <v>31.149000000000001</v>
      </c>
      <c r="F51">
        <v>207.3</v>
      </c>
      <c r="G51">
        <v>26.582000000000001</v>
      </c>
      <c r="H51">
        <v>143.30000000000001</v>
      </c>
    </row>
    <row r="52" spans="1:8" x14ac:dyDescent="0.15">
      <c r="A52" t="s">
        <v>609</v>
      </c>
      <c r="B52" t="s">
        <v>643</v>
      </c>
      <c r="C52">
        <v>30.756</v>
      </c>
      <c r="D52">
        <v>32.459000000000003</v>
      </c>
      <c r="E52">
        <v>31.109000000000002</v>
      </c>
      <c r="F52">
        <v>205.7</v>
      </c>
      <c r="G52">
        <v>26.637</v>
      </c>
      <c r="H52">
        <v>142.9</v>
      </c>
    </row>
    <row r="53" spans="1:8" x14ac:dyDescent="0.15">
      <c r="A53" t="s">
        <v>611</v>
      </c>
      <c r="B53" t="s">
        <v>644</v>
      </c>
      <c r="C53">
        <v>30.812000000000001</v>
      </c>
      <c r="D53">
        <v>32.765999999999998</v>
      </c>
      <c r="E53">
        <v>31.314</v>
      </c>
      <c r="F53">
        <v>203.8</v>
      </c>
      <c r="G53">
        <v>26.744</v>
      </c>
      <c r="H53">
        <v>142.1</v>
      </c>
    </row>
    <row r="54" spans="1:8" x14ac:dyDescent="0.15">
      <c r="A54" t="s">
        <v>613</v>
      </c>
      <c r="B54" t="s">
        <v>645</v>
      </c>
      <c r="C54">
        <v>31.209</v>
      </c>
      <c r="D54">
        <v>32.795999999999999</v>
      </c>
      <c r="E54">
        <v>31.317</v>
      </c>
      <c r="F54">
        <v>202.2</v>
      </c>
      <c r="G54">
        <v>26.984999999999999</v>
      </c>
      <c r="H54">
        <v>141.30000000000001</v>
      </c>
    </row>
    <row r="55" spans="1:8" x14ac:dyDescent="0.15">
      <c r="A55" t="s">
        <v>615</v>
      </c>
      <c r="B55" t="s">
        <v>646</v>
      </c>
      <c r="C55">
        <v>31.122</v>
      </c>
      <c r="D55">
        <v>32.856999999999999</v>
      </c>
      <c r="E55">
        <v>31.399000000000001</v>
      </c>
      <c r="F55">
        <v>201.9</v>
      </c>
      <c r="G55">
        <v>26.927</v>
      </c>
      <c r="H55">
        <v>141.30000000000001</v>
      </c>
    </row>
    <row r="56" spans="1:8" x14ac:dyDescent="0.15">
      <c r="A56" t="s">
        <v>617</v>
      </c>
      <c r="B56" t="s">
        <v>647</v>
      </c>
      <c r="C56">
        <v>31.091999999999999</v>
      </c>
      <c r="D56">
        <v>33.003999999999998</v>
      </c>
      <c r="E56">
        <v>31.507999999999999</v>
      </c>
      <c r="F56">
        <v>201.5</v>
      </c>
      <c r="G56">
        <v>26.882999999999999</v>
      </c>
      <c r="H56">
        <v>141.1</v>
      </c>
    </row>
    <row r="57" spans="1:8" x14ac:dyDescent="0.15">
      <c r="A57" t="s">
        <v>619</v>
      </c>
      <c r="B57" t="s">
        <v>648</v>
      </c>
      <c r="C57">
        <v>31.169</v>
      </c>
      <c r="D57">
        <v>32.957999999999998</v>
      </c>
      <c r="E57">
        <v>31.408999999999999</v>
      </c>
      <c r="F57">
        <v>201.1</v>
      </c>
      <c r="G57">
        <v>27.01</v>
      </c>
      <c r="H57">
        <v>141</v>
      </c>
    </row>
    <row r="58" spans="1:8" x14ac:dyDescent="0.15">
      <c r="A58" t="s">
        <v>621</v>
      </c>
      <c r="B58" t="s">
        <v>649</v>
      </c>
      <c r="C58">
        <v>31.327999999999999</v>
      </c>
      <c r="D58">
        <v>32.973999999999997</v>
      </c>
      <c r="E58">
        <v>31.45</v>
      </c>
      <c r="F58">
        <v>201.9</v>
      </c>
      <c r="G58">
        <v>27.071000000000002</v>
      </c>
      <c r="H58">
        <v>140.69999999999999</v>
      </c>
    </row>
    <row r="59" spans="1:8" x14ac:dyDescent="0.15">
      <c r="A59" t="s">
        <v>623</v>
      </c>
      <c r="B59" t="s">
        <v>650</v>
      </c>
      <c r="C59">
        <v>31.140999999999998</v>
      </c>
      <c r="D59">
        <v>33.061999999999998</v>
      </c>
      <c r="E59">
        <v>31.542000000000002</v>
      </c>
      <c r="F59">
        <v>202.2</v>
      </c>
      <c r="G59">
        <v>27.084</v>
      </c>
      <c r="H59">
        <v>140.69999999999999</v>
      </c>
    </row>
    <row r="60" spans="1:8" x14ac:dyDescent="0.15">
      <c r="A60" t="s">
        <v>625</v>
      </c>
      <c r="B60" t="s">
        <v>651</v>
      </c>
      <c r="C60">
        <v>31.259</v>
      </c>
      <c r="D60">
        <v>32.865000000000002</v>
      </c>
      <c r="E60">
        <v>31.446999999999999</v>
      </c>
      <c r="F60">
        <v>201.5</v>
      </c>
      <c r="G60">
        <v>27.039000000000001</v>
      </c>
      <c r="H60">
        <v>141</v>
      </c>
    </row>
    <row r="61" spans="1:8" x14ac:dyDescent="0.15">
      <c r="A61" t="s">
        <v>0</v>
      </c>
    </row>
    <row r="62" spans="1:8" x14ac:dyDescent="0.15">
      <c r="A62" t="s">
        <v>1</v>
      </c>
    </row>
    <row r="63" spans="1:8" x14ac:dyDescent="0.15">
      <c r="A63" t="s">
        <v>2</v>
      </c>
    </row>
    <row r="64" spans="1:8" x14ac:dyDescent="0.15">
      <c r="A64" t="s">
        <v>3</v>
      </c>
    </row>
    <row r="65" spans="1:8" x14ac:dyDescent="0.15">
      <c r="A65" t="s">
        <v>577</v>
      </c>
    </row>
    <row r="66" spans="1:8" x14ac:dyDescent="0.15">
      <c r="A66" s="1">
        <v>41490</v>
      </c>
    </row>
    <row r="67" spans="1:8" x14ac:dyDescent="0.15">
      <c r="A67" t="s">
        <v>5</v>
      </c>
    </row>
    <row r="68" spans="1:8" x14ac:dyDescent="0.15">
      <c r="A68" t="s">
        <v>6</v>
      </c>
    </row>
    <row r="69" spans="1:8" x14ac:dyDescent="0.15">
      <c r="A69" t="s">
        <v>7</v>
      </c>
    </row>
    <row r="70" spans="1:8" x14ac:dyDescent="0.15">
      <c r="A70" t="s">
        <v>652</v>
      </c>
    </row>
    <row r="71" spans="1:8" x14ac:dyDescent="0.15">
      <c r="A71" t="s">
        <v>653</v>
      </c>
    </row>
    <row r="72" spans="1:8" x14ac:dyDescent="0.15">
      <c r="B72" t="s">
        <v>579</v>
      </c>
      <c r="C72" t="s">
        <v>654</v>
      </c>
    </row>
    <row r="73" spans="1:8" x14ac:dyDescent="0.15">
      <c r="B73" t="s">
        <v>581</v>
      </c>
      <c r="C73" t="s">
        <v>582</v>
      </c>
      <c r="D73" t="s">
        <v>583</v>
      </c>
      <c r="E73" t="s">
        <v>584</v>
      </c>
      <c r="F73" t="s">
        <v>585</v>
      </c>
      <c r="G73" t="s">
        <v>586</v>
      </c>
      <c r="H73" t="s">
        <v>587</v>
      </c>
    </row>
    <row r="74" spans="1:8" x14ac:dyDescent="0.15">
      <c r="A74" t="s">
        <v>588</v>
      </c>
      <c r="B74" t="s">
        <v>655</v>
      </c>
      <c r="C74">
        <v>31.018999999999998</v>
      </c>
      <c r="D74">
        <v>32.496000000000002</v>
      </c>
      <c r="E74">
        <v>31.169</v>
      </c>
      <c r="F74">
        <v>206.1</v>
      </c>
      <c r="G74">
        <v>26.6</v>
      </c>
    </row>
    <row r="75" spans="1:8" x14ac:dyDescent="0.15">
      <c r="A75" t="s">
        <v>590</v>
      </c>
      <c r="B75" t="s">
        <v>656</v>
      </c>
      <c r="D75">
        <v>33.191000000000003</v>
      </c>
      <c r="E75">
        <v>31.492000000000001</v>
      </c>
      <c r="F75" t="s">
        <v>657</v>
      </c>
      <c r="G75">
        <v>27.268000000000001</v>
      </c>
      <c r="H75">
        <v>134.30000000000001</v>
      </c>
    </row>
    <row r="76" spans="1:8" x14ac:dyDescent="0.15">
      <c r="A76" t="s">
        <v>592</v>
      </c>
      <c r="B76" t="s">
        <v>658</v>
      </c>
      <c r="C76">
        <v>31.204999999999998</v>
      </c>
      <c r="D76">
        <v>32.637999999999998</v>
      </c>
      <c r="E76">
        <v>31.448</v>
      </c>
      <c r="F76">
        <v>201.5</v>
      </c>
      <c r="G76">
        <v>26.684000000000001</v>
      </c>
      <c r="H76">
        <v>141.69999999999999</v>
      </c>
    </row>
    <row r="77" spans="1:8" x14ac:dyDescent="0.15">
      <c r="A77" t="s">
        <v>595</v>
      </c>
      <c r="B77" t="s">
        <v>659</v>
      </c>
      <c r="C77">
        <v>31.215</v>
      </c>
      <c r="D77">
        <v>32.518999999999998</v>
      </c>
      <c r="E77">
        <v>31.582000000000001</v>
      </c>
      <c r="F77">
        <v>201.1</v>
      </c>
      <c r="G77">
        <v>26.712</v>
      </c>
      <c r="H77">
        <v>141.6</v>
      </c>
    </row>
    <row r="78" spans="1:8" x14ac:dyDescent="0.15">
      <c r="A78" t="s">
        <v>597</v>
      </c>
      <c r="B78" t="s">
        <v>660</v>
      </c>
      <c r="C78" t="s">
        <v>661</v>
      </c>
      <c r="D78">
        <v>32.582999999999998</v>
      </c>
      <c r="E78">
        <v>31.341999999999999</v>
      </c>
      <c r="F78">
        <v>201.1</v>
      </c>
      <c r="G78">
        <v>26.608000000000001</v>
      </c>
      <c r="H78">
        <v>142.19999999999999</v>
      </c>
    </row>
    <row r="79" spans="1:8" x14ac:dyDescent="0.15">
      <c r="A79" t="s">
        <v>601</v>
      </c>
      <c r="B79" t="s">
        <v>662</v>
      </c>
      <c r="C79">
        <v>31.071000000000002</v>
      </c>
      <c r="D79">
        <v>32.773000000000003</v>
      </c>
      <c r="E79" t="s">
        <v>663</v>
      </c>
      <c r="F79">
        <v>204.2</v>
      </c>
      <c r="G79" t="s">
        <v>664</v>
      </c>
      <c r="H79">
        <v>142.1</v>
      </c>
    </row>
    <row r="80" spans="1:8" x14ac:dyDescent="0.15">
      <c r="A80" t="s">
        <v>604</v>
      </c>
      <c r="B80" t="s">
        <v>665</v>
      </c>
      <c r="C80">
        <v>31.128</v>
      </c>
      <c r="D80">
        <v>32.756999999999998</v>
      </c>
      <c r="E80">
        <v>31.401</v>
      </c>
      <c r="F80">
        <v>199.6</v>
      </c>
      <c r="G80">
        <v>26.670999999999999</v>
      </c>
      <c r="H80">
        <v>141.69999999999999</v>
      </c>
    </row>
    <row r="81" spans="1:8" x14ac:dyDescent="0.15">
      <c r="A81" t="s">
        <v>606</v>
      </c>
      <c r="B81" t="s">
        <v>666</v>
      </c>
      <c r="C81">
        <v>31.274000000000001</v>
      </c>
      <c r="D81" t="s">
        <v>667</v>
      </c>
      <c r="E81">
        <v>31.411000000000001</v>
      </c>
      <c r="F81">
        <v>200.4</v>
      </c>
      <c r="G81">
        <v>26.882999999999999</v>
      </c>
      <c r="H81">
        <v>141.6</v>
      </c>
    </row>
    <row r="82" spans="1:8" x14ac:dyDescent="0.15">
      <c r="A82" t="s">
        <v>609</v>
      </c>
      <c r="B82" t="s">
        <v>668</v>
      </c>
      <c r="C82">
        <v>31.161000000000001</v>
      </c>
      <c r="D82">
        <v>32.837000000000003</v>
      </c>
      <c r="E82">
        <v>31.518000000000001</v>
      </c>
      <c r="F82">
        <v>195.3</v>
      </c>
      <c r="G82">
        <v>26.690999999999999</v>
      </c>
      <c r="H82">
        <v>141.4</v>
      </c>
    </row>
    <row r="83" spans="1:8" x14ac:dyDescent="0.15">
      <c r="A83" t="s">
        <v>611</v>
      </c>
      <c r="B83" t="s">
        <v>669</v>
      </c>
      <c r="C83">
        <v>31.297999999999998</v>
      </c>
      <c r="D83">
        <v>32.923000000000002</v>
      </c>
      <c r="E83">
        <v>31.574000000000002</v>
      </c>
      <c r="F83">
        <v>198.2</v>
      </c>
      <c r="G83">
        <v>26.908000000000001</v>
      </c>
      <c r="H83">
        <v>140.9</v>
      </c>
    </row>
    <row r="84" spans="1:8" x14ac:dyDescent="0.15">
      <c r="A84" t="s">
        <v>613</v>
      </c>
      <c r="B84" t="s">
        <v>670</v>
      </c>
      <c r="C84">
        <v>31.327999999999999</v>
      </c>
      <c r="D84">
        <v>32.713000000000001</v>
      </c>
      <c r="E84">
        <v>31.48</v>
      </c>
      <c r="F84">
        <v>198.5</v>
      </c>
      <c r="G84">
        <v>26.786999999999999</v>
      </c>
      <c r="H84">
        <v>141.30000000000001</v>
      </c>
    </row>
    <row r="85" spans="1:8" x14ac:dyDescent="0.15">
      <c r="A85" t="s">
        <v>615</v>
      </c>
      <c r="B85" t="s">
        <v>671</v>
      </c>
      <c r="C85">
        <v>31.154</v>
      </c>
      <c r="D85">
        <v>32.680999999999997</v>
      </c>
      <c r="E85">
        <v>31.318000000000001</v>
      </c>
      <c r="F85">
        <v>201.1</v>
      </c>
      <c r="G85">
        <v>26.611999999999998</v>
      </c>
      <c r="H85">
        <v>142</v>
      </c>
    </row>
    <row r="86" spans="1:8" x14ac:dyDescent="0.15">
      <c r="A86" t="s">
        <v>617</v>
      </c>
      <c r="B86" t="s">
        <v>672</v>
      </c>
      <c r="C86">
        <v>31.18</v>
      </c>
      <c r="D86">
        <v>32.734000000000002</v>
      </c>
      <c r="E86">
        <v>31.538</v>
      </c>
      <c r="F86">
        <v>200.7</v>
      </c>
      <c r="G86">
        <v>26.742999999999999</v>
      </c>
      <c r="H86">
        <v>141.5</v>
      </c>
    </row>
    <row r="87" spans="1:8" x14ac:dyDescent="0.15">
      <c r="A87" t="s">
        <v>619</v>
      </c>
      <c r="B87" t="s">
        <v>673</v>
      </c>
      <c r="C87">
        <v>31.244</v>
      </c>
      <c r="D87">
        <v>32.924999999999997</v>
      </c>
      <c r="E87">
        <v>31.338000000000001</v>
      </c>
      <c r="F87">
        <v>196.7</v>
      </c>
      <c r="G87">
        <v>26.719000000000001</v>
      </c>
      <c r="H87">
        <v>141.4</v>
      </c>
    </row>
    <row r="88" spans="1:8" x14ac:dyDescent="0.15">
      <c r="A88" t="s">
        <v>621</v>
      </c>
      <c r="B88" t="s">
        <v>674</v>
      </c>
      <c r="C88">
        <v>31.337</v>
      </c>
      <c r="D88">
        <v>32.853000000000002</v>
      </c>
      <c r="E88">
        <v>31.588999999999999</v>
      </c>
      <c r="F88">
        <v>200.7</v>
      </c>
      <c r="G88">
        <v>26.681000000000001</v>
      </c>
      <c r="H88">
        <v>141.1</v>
      </c>
    </row>
    <row r="89" spans="1:8" x14ac:dyDescent="0.15">
      <c r="A89" t="s">
        <v>623</v>
      </c>
      <c r="B89" t="s">
        <v>675</v>
      </c>
      <c r="C89">
        <v>31.462</v>
      </c>
      <c r="D89">
        <v>33.268000000000001</v>
      </c>
      <c r="E89">
        <v>31.859000000000002</v>
      </c>
      <c r="F89">
        <v>198.2</v>
      </c>
      <c r="G89">
        <v>26.965</v>
      </c>
      <c r="H89">
        <v>139.9</v>
      </c>
    </row>
    <row r="90" spans="1:8" x14ac:dyDescent="0.15">
      <c r="A90" t="s">
        <v>625</v>
      </c>
      <c r="B90" t="s">
        <v>676</v>
      </c>
      <c r="C90">
        <v>31.876999999999999</v>
      </c>
      <c r="D90">
        <v>32.792999999999999</v>
      </c>
      <c r="E90">
        <v>31.439</v>
      </c>
      <c r="F90">
        <v>197.8</v>
      </c>
      <c r="G90">
        <v>27.042999999999999</v>
      </c>
      <c r="H90">
        <v>140.4</v>
      </c>
    </row>
    <row r="91" spans="1:8" x14ac:dyDescent="0.15">
      <c r="A91" t="s">
        <v>0</v>
      </c>
    </row>
    <row r="92" spans="1:8" x14ac:dyDescent="0.15">
      <c r="A92" t="s">
        <v>1</v>
      </c>
    </row>
    <row r="93" spans="1:8" x14ac:dyDescent="0.15">
      <c r="A93" t="s">
        <v>2</v>
      </c>
    </row>
    <row r="94" spans="1:8" x14ac:dyDescent="0.15">
      <c r="A94" t="s">
        <v>3</v>
      </c>
    </row>
    <row r="95" spans="1:8" x14ac:dyDescent="0.15">
      <c r="A95" t="s">
        <v>577</v>
      </c>
    </row>
    <row r="96" spans="1:8" x14ac:dyDescent="0.15">
      <c r="A96" s="1">
        <v>41490</v>
      </c>
    </row>
    <row r="97" spans="1:8" x14ac:dyDescent="0.15">
      <c r="A97" t="s">
        <v>5</v>
      </c>
    </row>
    <row r="98" spans="1:8" x14ac:dyDescent="0.15">
      <c r="A98" t="s">
        <v>6</v>
      </c>
    </row>
    <row r="99" spans="1:8" x14ac:dyDescent="0.15">
      <c r="A99" t="s">
        <v>7</v>
      </c>
    </row>
    <row r="100" spans="1:8" x14ac:dyDescent="0.15">
      <c r="A100" t="s">
        <v>677</v>
      </c>
    </row>
    <row r="101" spans="1:8" x14ac:dyDescent="0.15">
      <c r="A101" t="s">
        <v>678</v>
      </c>
    </row>
    <row r="102" spans="1:8" x14ac:dyDescent="0.15">
      <c r="B102" t="s">
        <v>579</v>
      </c>
      <c r="C102" t="s">
        <v>679</v>
      </c>
    </row>
    <row r="103" spans="1:8" x14ac:dyDescent="0.15">
      <c r="B103" t="s">
        <v>581</v>
      </c>
      <c r="C103" t="s">
        <v>582</v>
      </c>
      <c r="D103" t="s">
        <v>583</v>
      </c>
      <c r="E103" t="s">
        <v>584</v>
      </c>
      <c r="F103" t="s">
        <v>585</v>
      </c>
      <c r="G103" t="s">
        <v>586</v>
      </c>
      <c r="H103" t="s">
        <v>587</v>
      </c>
    </row>
    <row r="104" spans="1:8" x14ac:dyDescent="0.15">
      <c r="A104" t="s">
        <v>588</v>
      </c>
      <c r="B104" t="s">
        <v>680</v>
      </c>
      <c r="C104">
        <v>31.265000000000001</v>
      </c>
      <c r="D104">
        <v>32.779000000000003</v>
      </c>
      <c r="E104">
        <v>31.431000000000001</v>
      </c>
      <c r="F104">
        <v>207.7</v>
      </c>
      <c r="G104">
        <v>26.757999999999999</v>
      </c>
    </row>
    <row r="105" spans="1:8" x14ac:dyDescent="0.15">
      <c r="A105" t="s">
        <v>590</v>
      </c>
      <c r="B105" t="s">
        <v>681</v>
      </c>
      <c r="D105">
        <v>33.335000000000001</v>
      </c>
      <c r="E105">
        <v>31.495000000000001</v>
      </c>
      <c r="F105" t="s">
        <v>682</v>
      </c>
      <c r="G105">
        <v>26.983000000000001</v>
      </c>
      <c r="H105">
        <v>133.6</v>
      </c>
    </row>
    <row r="106" spans="1:8" x14ac:dyDescent="0.15">
      <c r="A106" t="s">
        <v>592</v>
      </c>
      <c r="B106" t="s">
        <v>683</v>
      </c>
      <c r="C106">
        <v>31.306999999999999</v>
      </c>
      <c r="D106">
        <v>32.969000000000001</v>
      </c>
      <c r="E106">
        <v>31.742000000000001</v>
      </c>
      <c r="F106">
        <v>204.5</v>
      </c>
      <c r="G106">
        <v>27.198</v>
      </c>
      <c r="H106">
        <v>140.30000000000001</v>
      </c>
    </row>
    <row r="107" spans="1:8" x14ac:dyDescent="0.15">
      <c r="A107" t="s">
        <v>595</v>
      </c>
      <c r="B107" t="s">
        <v>684</v>
      </c>
      <c r="C107">
        <v>31.484999999999999</v>
      </c>
      <c r="D107">
        <v>33.042000000000002</v>
      </c>
      <c r="E107">
        <v>31.542000000000002</v>
      </c>
      <c r="F107">
        <v>203.8</v>
      </c>
      <c r="G107">
        <v>27.183</v>
      </c>
      <c r="H107">
        <v>140.19999999999999</v>
      </c>
    </row>
    <row r="108" spans="1:8" x14ac:dyDescent="0.15">
      <c r="A108" t="s">
        <v>597</v>
      </c>
      <c r="B108" t="s">
        <v>685</v>
      </c>
      <c r="C108">
        <v>31.54</v>
      </c>
      <c r="D108">
        <v>32.962000000000003</v>
      </c>
      <c r="E108" t="s">
        <v>686</v>
      </c>
      <c r="F108">
        <v>206.9</v>
      </c>
      <c r="G108" t="s">
        <v>687</v>
      </c>
      <c r="H108">
        <v>140.9</v>
      </c>
    </row>
    <row r="109" spans="1:8" x14ac:dyDescent="0.15">
      <c r="A109" t="s">
        <v>601</v>
      </c>
      <c r="B109" t="s">
        <v>688</v>
      </c>
      <c r="C109" t="s">
        <v>689</v>
      </c>
      <c r="D109">
        <v>33.011000000000003</v>
      </c>
      <c r="E109">
        <v>31.658999999999999</v>
      </c>
      <c r="F109">
        <v>205.7</v>
      </c>
      <c r="G109">
        <v>26.960999999999999</v>
      </c>
      <c r="H109">
        <v>140.6</v>
      </c>
    </row>
    <row r="110" spans="1:8" x14ac:dyDescent="0.15">
      <c r="A110" t="s">
        <v>604</v>
      </c>
      <c r="B110" t="s">
        <v>690</v>
      </c>
      <c r="C110">
        <v>31.361000000000001</v>
      </c>
      <c r="D110">
        <v>33.073999999999998</v>
      </c>
      <c r="E110">
        <v>31.561</v>
      </c>
      <c r="F110">
        <v>207.3</v>
      </c>
      <c r="G110">
        <v>26.797999999999998</v>
      </c>
      <c r="H110">
        <v>140.80000000000001</v>
      </c>
    </row>
    <row r="111" spans="1:8" x14ac:dyDescent="0.15">
      <c r="A111" t="s">
        <v>606</v>
      </c>
      <c r="B111" t="s">
        <v>691</v>
      </c>
      <c r="C111">
        <v>31.47</v>
      </c>
      <c r="D111">
        <v>32.927</v>
      </c>
      <c r="E111">
        <v>31.850999999999999</v>
      </c>
      <c r="F111">
        <v>201.9</v>
      </c>
      <c r="G111">
        <v>26.853000000000002</v>
      </c>
      <c r="H111">
        <v>140.4</v>
      </c>
    </row>
    <row r="112" spans="1:8" x14ac:dyDescent="0.15">
      <c r="A112" t="s">
        <v>609</v>
      </c>
      <c r="B112" t="s">
        <v>692</v>
      </c>
      <c r="C112">
        <v>31.812999999999999</v>
      </c>
      <c r="D112">
        <v>32.962000000000003</v>
      </c>
      <c r="E112">
        <v>31.731999999999999</v>
      </c>
      <c r="F112">
        <v>201.9</v>
      </c>
      <c r="G112">
        <v>27.050999999999998</v>
      </c>
      <c r="H112">
        <v>139.9</v>
      </c>
    </row>
    <row r="113" spans="1:8" x14ac:dyDescent="0.15">
      <c r="A113" t="s">
        <v>611</v>
      </c>
      <c r="B113" t="s">
        <v>693</v>
      </c>
      <c r="C113">
        <v>31.420999999999999</v>
      </c>
      <c r="D113">
        <v>33.584000000000003</v>
      </c>
      <c r="E113">
        <v>31.538</v>
      </c>
      <c r="F113">
        <v>206.1</v>
      </c>
      <c r="G113">
        <v>26.858000000000001</v>
      </c>
      <c r="H113">
        <v>140.1</v>
      </c>
    </row>
    <row r="114" spans="1:8" x14ac:dyDescent="0.15">
      <c r="A114" t="s">
        <v>613</v>
      </c>
      <c r="B114" t="s">
        <v>694</v>
      </c>
      <c r="C114">
        <v>31.725000000000001</v>
      </c>
      <c r="D114">
        <v>33.15</v>
      </c>
      <c r="E114">
        <v>31.603000000000002</v>
      </c>
      <c r="F114">
        <v>203.4</v>
      </c>
      <c r="G114">
        <v>27</v>
      </c>
      <c r="H114">
        <v>140</v>
      </c>
    </row>
    <row r="115" spans="1:8" x14ac:dyDescent="0.15">
      <c r="A115" t="s">
        <v>615</v>
      </c>
      <c r="B115" t="s">
        <v>695</v>
      </c>
      <c r="C115">
        <v>31.63</v>
      </c>
      <c r="D115">
        <v>32.927</v>
      </c>
      <c r="E115">
        <v>31.582000000000001</v>
      </c>
      <c r="F115">
        <v>202.2</v>
      </c>
      <c r="G115">
        <v>26.937999999999999</v>
      </c>
      <c r="H115">
        <v>140.4</v>
      </c>
    </row>
    <row r="116" spans="1:8" x14ac:dyDescent="0.15">
      <c r="A116" t="s">
        <v>617</v>
      </c>
      <c r="B116" t="s">
        <v>696</v>
      </c>
      <c r="C116">
        <v>31.518000000000001</v>
      </c>
      <c r="D116">
        <v>33.25</v>
      </c>
      <c r="E116">
        <v>31.948</v>
      </c>
      <c r="F116">
        <v>199.6</v>
      </c>
      <c r="G116">
        <v>27.3</v>
      </c>
      <c r="H116">
        <v>139.4</v>
      </c>
    </row>
    <row r="117" spans="1:8" x14ac:dyDescent="0.15">
      <c r="A117" t="s">
        <v>619</v>
      </c>
      <c r="B117" t="s">
        <v>697</v>
      </c>
      <c r="C117">
        <v>31.664999999999999</v>
      </c>
      <c r="D117">
        <v>33.268999999999998</v>
      </c>
      <c r="E117">
        <v>31.657</v>
      </c>
      <c r="F117">
        <v>203</v>
      </c>
      <c r="G117">
        <v>27.350999999999999</v>
      </c>
      <c r="H117">
        <v>139.5</v>
      </c>
    </row>
    <row r="118" spans="1:8" x14ac:dyDescent="0.15">
      <c r="A118" t="s">
        <v>621</v>
      </c>
      <c r="B118" t="s">
        <v>692</v>
      </c>
      <c r="C118">
        <v>31.439</v>
      </c>
      <c r="D118">
        <v>32.997999999999998</v>
      </c>
      <c r="E118">
        <v>31.864999999999998</v>
      </c>
      <c r="F118">
        <v>195.3</v>
      </c>
      <c r="G118">
        <v>27.256</v>
      </c>
      <c r="H118">
        <v>139.9</v>
      </c>
    </row>
    <row r="119" spans="1:8" x14ac:dyDescent="0.15">
      <c r="A119" t="s">
        <v>623</v>
      </c>
      <c r="B119" t="s">
        <v>698</v>
      </c>
      <c r="C119">
        <v>31.402000000000001</v>
      </c>
      <c r="D119">
        <v>33.046999999999997</v>
      </c>
      <c r="E119">
        <v>31.661000000000001</v>
      </c>
      <c r="F119">
        <v>201.1</v>
      </c>
      <c r="G119">
        <v>26.962</v>
      </c>
      <c r="H119">
        <v>140.4</v>
      </c>
    </row>
    <row r="120" spans="1:8" x14ac:dyDescent="0.15">
      <c r="A120" t="s">
        <v>625</v>
      </c>
      <c r="B120" t="s">
        <v>699</v>
      </c>
      <c r="C120">
        <v>31.579000000000001</v>
      </c>
      <c r="D120" t="s">
        <v>700</v>
      </c>
      <c r="E120">
        <v>31.547000000000001</v>
      </c>
      <c r="F120">
        <v>205.3</v>
      </c>
      <c r="G120">
        <v>26.962</v>
      </c>
      <c r="H120">
        <v>140.69999999999999</v>
      </c>
    </row>
    <row r="121" spans="1:8" x14ac:dyDescent="0.15">
      <c r="A121" t="s">
        <v>0</v>
      </c>
    </row>
    <row r="122" spans="1:8" x14ac:dyDescent="0.15">
      <c r="A122" t="s">
        <v>1</v>
      </c>
    </row>
    <row r="123" spans="1:8" x14ac:dyDescent="0.15">
      <c r="A123" t="s">
        <v>2</v>
      </c>
    </row>
    <row r="124" spans="1:8" x14ac:dyDescent="0.15">
      <c r="A124" t="s">
        <v>3</v>
      </c>
    </row>
    <row r="125" spans="1:8" x14ac:dyDescent="0.15">
      <c r="A125" t="s">
        <v>577</v>
      </c>
    </row>
    <row r="126" spans="1:8" x14ac:dyDescent="0.15">
      <c r="A126" s="1">
        <v>41490</v>
      </c>
    </row>
    <row r="127" spans="1:8" x14ac:dyDescent="0.15">
      <c r="A127" t="s">
        <v>5</v>
      </c>
    </row>
    <row r="128" spans="1:8" x14ac:dyDescent="0.15">
      <c r="A128" t="s">
        <v>6</v>
      </c>
    </row>
    <row r="129" spans="1:8" x14ac:dyDescent="0.15">
      <c r="A129" t="s">
        <v>7</v>
      </c>
    </row>
    <row r="130" spans="1:8" x14ac:dyDescent="0.15">
      <c r="A130" t="s">
        <v>701</v>
      </c>
    </row>
    <row r="131" spans="1:8" x14ac:dyDescent="0.15">
      <c r="A131" t="s">
        <v>702</v>
      </c>
    </row>
    <row r="132" spans="1:8" x14ac:dyDescent="0.15">
      <c r="B132" t="s">
        <v>579</v>
      </c>
      <c r="C132" t="s">
        <v>703</v>
      </c>
    </row>
    <row r="133" spans="1:8" x14ac:dyDescent="0.15">
      <c r="B133" t="s">
        <v>581</v>
      </c>
      <c r="C133" t="s">
        <v>582</v>
      </c>
      <c r="D133" t="s">
        <v>583</v>
      </c>
      <c r="E133" t="s">
        <v>584</v>
      </c>
      <c r="F133" t="s">
        <v>585</v>
      </c>
      <c r="G133" t="s">
        <v>586</v>
      </c>
      <c r="H133" t="s">
        <v>587</v>
      </c>
    </row>
    <row r="134" spans="1:8" x14ac:dyDescent="0.15">
      <c r="A134" t="s">
        <v>588</v>
      </c>
      <c r="B134" t="s">
        <v>704</v>
      </c>
      <c r="C134">
        <v>32.225999999999999</v>
      </c>
      <c r="D134">
        <v>33.976999999999997</v>
      </c>
      <c r="E134">
        <v>32.545999999999999</v>
      </c>
      <c r="F134">
        <v>202.2</v>
      </c>
      <c r="G134">
        <v>27.638000000000002</v>
      </c>
    </row>
    <row r="135" spans="1:8" x14ac:dyDescent="0.15">
      <c r="A135" t="s">
        <v>590</v>
      </c>
      <c r="B135" t="s">
        <v>705</v>
      </c>
      <c r="D135">
        <v>35.22</v>
      </c>
      <c r="E135">
        <v>33.063000000000002</v>
      </c>
      <c r="F135" t="s">
        <v>706</v>
      </c>
      <c r="G135">
        <v>27.931000000000001</v>
      </c>
      <c r="H135">
        <v>125.7</v>
      </c>
    </row>
    <row r="136" spans="1:8" x14ac:dyDescent="0.15">
      <c r="A136" t="s">
        <v>592</v>
      </c>
      <c r="B136" t="s">
        <v>707</v>
      </c>
      <c r="C136">
        <v>32.61</v>
      </c>
      <c r="D136">
        <v>34.052999999999997</v>
      </c>
      <c r="E136">
        <v>32.67</v>
      </c>
      <c r="F136">
        <v>196.7</v>
      </c>
      <c r="G136">
        <v>27.89</v>
      </c>
      <c r="H136">
        <v>135.9</v>
      </c>
    </row>
    <row r="137" spans="1:8" x14ac:dyDescent="0.15">
      <c r="A137" t="s">
        <v>595</v>
      </c>
      <c r="B137" t="s">
        <v>708</v>
      </c>
      <c r="C137" t="s">
        <v>709</v>
      </c>
      <c r="D137">
        <v>34.267000000000003</v>
      </c>
      <c r="E137">
        <v>32.826999999999998</v>
      </c>
      <c r="F137">
        <v>194.6</v>
      </c>
      <c r="G137">
        <v>27.934999999999999</v>
      </c>
      <c r="H137">
        <v>135.80000000000001</v>
      </c>
    </row>
    <row r="138" spans="1:8" x14ac:dyDescent="0.15">
      <c r="A138" t="s">
        <v>597</v>
      </c>
      <c r="B138" t="s">
        <v>710</v>
      </c>
      <c r="C138">
        <v>32.351999999999997</v>
      </c>
      <c r="D138">
        <v>34.277999999999999</v>
      </c>
      <c r="E138">
        <v>32.789000000000001</v>
      </c>
      <c r="F138">
        <v>194.6</v>
      </c>
      <c r="G138">
        <v>28.03</v>
      </c>
      <c r="H138">
        <v>135.6</v>
      </c>
    </row>
    <row r="139" spans="1:8" x14ac:dyDescent="0.15">
      <c r="A139" t="s">
        <v>601</v>
      </c>
      <c r="B139" t="s">
        <v>711</v>
      </c>
      <c r="C139">
        <v>32.411999999999999</v>
      </c>
      <c r="D139">
        <v>34.256</v>
      </c>
      <c r="E139">
        <v>32.798999999999999</v>
      </c>
      <c r="F139">
        <v>193.5</v>
      </c>
      <c r="G139">
        <v>28.105</v>
      </c>
      <c r="H139">
        <v>135.5</v>
      </c>
    </row>
    <row r="140" spans="1:8" x14ac:dyDescent="0.15">
      <c r="A140" t="s">
        <v>604</v>
      </c>
      <c r="B140" t="s">
        <v>712</v>
      </c>
      <c r="C140">
        <v>32.417999999999999</v>
      </c>
      <c r="D140">
        <v>34.313000000000002</v>
      </c>
      <c r="E140">
        <v>32.808</v>
      </c>
      <c r="F140">
        <v>193.2</v>
      </c>
      <c r="G140">
        <v>29.577000000000002</v>
      </c>
      <c r="H140">
        <v>133.9</v>
      </c>
    </row>
    <row r="141" spans="1:8" x14ac:dyDescent="0.15">
      <c r="A141" t="s">
        <v>606</v>
      </c>
      <c r="B141" t="s">
        <v>713</v>
      </c>
      <c r="C141">
        <v>32.856999999999999</v>
      </c>
      <c r="D141">
        <v>34.189</v>
      </c>
      <c r="E141">
        <v>32.972000000000001</v>
      </c>
      <c r="F141">
        <v>198.2</v>
      </c>
      <c r="G141">
        <v>28.399000000000001</v>
      </c>
      <c r="H141">
        <v>134.6</v>
      </c>
    </row>
    <row r="142" spans="1:8" x14ac:dyDescent="0.15">
      <c r="A142" t="s">
        <v>609</v>
      </c>
      <c r="B142" t="s">
        <v>714</v>
      </c>
      <c r="C142">
        <v>32.405000000000001</v>
      </c>
      <c r="D142">
        <v>34.417999999999999</v>
      </c>
      <c r="E142">
        <v>32.777000000000001</v>
      </c>
      <c r="F142">
        <v>193.9</v>
      </c>
      <c r="G142">
        <v>28.044</v>
      </c>
      <c r="H142">
        <v>135.4</v>
      </c>
    </row>
    <row r="143" spans="1:8" x14ac:dyDescent="0.15">
      <c r="A143" t="s">
        <v>611</v>
      </c>
      <c r="B143" t="s">
        <v>715</v>
      </c>
      <c r="C143">
        <v>32.479999999999997</v>
      </c>
      <c r="D143">
        <v>34.207999999999998</v>
      </c>
      <c r="E143">
        <v>32.801000000000002</v>
      </c>
      <c r="F143">
        <v>191.8</v>
      </c>
      <c r="G143">
        <v>28.166</v>
      </c>
      <c r="H143">
        <v>135.4</v>
      </c>
    </row>
    <row r="144" spans="1:8" x14ac:dyDescent="0.15">
      <c r="A144" t="s">
        <v>613</v>
      </c>
      <c r="B144" t="s">
        <v>716</v>
      </c>
      <c r="C144">
        <v>32.363999999999997</v>
      </c>
      <c r="D144">
        <v>34.311999999999998</v>
      </c>
      <c r="E144" t="s">
        <v>717</v>
      </c>
      <c r="F144">
        <v>194.2</v>
      </c>
      <c r="G144">
        <v>28.06</v>
      </c>
      <c r="H144">
        <v>135.80000000000001</v>
      </c>
    </row>
    <row r="145" spans="1:8" x14ac:dyDescent="0.15">
      <c r="A145" t="s">
        <v>615</v>
      </c>
      <c r="B145" t="s">
        <v>718</v>
      </c>
      <c r="C145">
        <v>32.511000000000003</v>
      </c>
      <c r="D145">
        <v>34.283999999999999</v>
      </c>
      <c r="E145">
        <v>32.771999999999998</v>
      </c>
      <c r="F145">
        <v>189.1</v>
      </c>
      <c r="G145">
        <v>28.158000000000001</v>
      </c>
      <c r="H145">
        <v>135.30000000000001</v>
      </c>
    </row>
    <row r="146" spans="1:8" x14ac:dyDescent="0.15">
      <c r="A146" t="s">
        <v>617</v>
      </c>
      <c r="B146" t="s">
        <v>719</v>
      </c>
      <c r="C146">
        <v>32.362000000000002</v>
      </c>
      <c r="D146">
        <v>34.213999999999999</v>
      </c>
      <c r="E146">
        <v>32.661000000000001</v>
      </c>
      <c r="F146">
        <v>191.5</v>
      </c>
      <c r="G146">
        <v>28.02</v>
      </c>
      <c r="H146">
        <v>135.80000000000001</v>
      </c>
    </row>
    <row r="147" spans="1:8" x14ac:dyDescent="0.15">
      <c r="A147" t="s">
        <v>619</v>
      </c>
      <c r="B147" t="s">
        <v>720</v>
      </c>
      <c r="C147">
        <v>32.404000000000003</v>
      </c>
      <c r="D147">
        <v>34.186</v>
      </c>
      <c r="E147">
        <v>32.828000000000003</v>
      </c>
      <c r="F147">
        <v>190.5</v>
      </c>
      <c r="G147">
        <v>28.129000000000001</v>
      </c>
      <c r="H147">
        <v>135.5</v>
      </c>
    </row>
    <row r="148" spans="1:8" x14ac:dyDescent="0.15">
      <c r="A148" t="s">
        <v>621</v>
      </c>
      <c r="B148" t="s">
        <v>721</v>
      </c>
      <c r="C148">
        <v>32.393000000000001</v>
      </c>
      <c r="D148">
        <v>34.344000000000001</v>
      </c>
      <c r="E148">
        <v>32.792999999999999</v>
      </c>
      <c r="F148">
        <v>191.5</v>
      </c>
      <c r="G148">
        <v>28.152000000000001</v>
      </c>
      <c r="H148">
        <v>135.4</v>
      </c>
    </row>
    <row r="149" spans="1:8" x14ac:dyDescent="0.15">
      <c r="A149" t="s">
        <v>623</v>
      </c>
      <c r="B149" t="s">
        <v>722</v>
      </c>
      <c r="C149">
        <v>32.424999999999997</v>
      </c>
      <c r="D149">
        <v>34.167999999999999</v>
      </c>
      <c r="E149">
        <v>32.557000000000002</v>
      </c>
      <c r="F149">
        <v>191.8</v>
      </c>
      <c r="G149" t="s">
        <v>723</v>
      </c>
      <c r="H149">
        <v>136.30000000000001</v>
      </c>
    </row>
    <row r="150" spans="1:8" x14ac:dyDescent="0.15">
      <c r="A150" t="s">
        <v>625</v>
      </c>
      <c r="B150" t="s">
        <v>724</v>
      </c>
      <c r="C150">
        <v>32.328000000000003</v>
      </c>
      <c r="D150" t="s">
        <v>725</v>
      </c>
      <c r="E150">
        <v>32.75</v>
      </c>
      <c r="F150">
        <v>191.8</v>
      </c>
      <c r="G150">
        <v>27.702000000000002</v>
      </c>
      <c r="H150">
        <v>136.4</v>
      </c>
    </row>
    <row r="151" spans="1:8" x14ac:dyDescent="0.15">
      <c r="A151" t="s">
        <v>0</v>
      </c>
    </row>
    <row r="152" spans="1:8" x14ac:dyDescent="0.15">
      <c r="A152" t="s">
        <v>1</v>
      </c>
    </row>
    <row r="153" spans="1:8" x14ac:dyDescent="0.15">
      <c r="A153" t="s">
        <v>2</v>
      </c>
    </row>
    <row r="154" spans="1:8" x14ac:dyDescent="0.15">
      <c r="A154" t="s">
        <v>3</v>
      </c>
    </row>
    <row r="155" spans="1:8" x14ac:dyDescent="0.15">
      <c r="A155" t="s">
        <v>577</v>
      </c>
    </row>
    <row r="156" spans="1:8" x14ac:dyDescent="0.15">
      <c r="A156" s="1">
        <v>41490</v>
      </c>
    </row>
    <row r="157" spans="1:8" x14ac:dyDescent="0.15">
      <c r="A157" t="s">
        <v>5</v>
      </c>
    </row>
    <row r="158" spans="1:8" x14ac:dyDescent="0.15">
      <c r="A158" t="s">
        <v>6</v>
      </c>
    </row>
    <row r="159" spans="1:8" x14ac:dyDescent="0.15">
      <c r="A159" t="s">
        <v>7</v>
      </c>
    </row>
    <row r="160" spans="1:8" x14ac:dyDescent="0.15">
      <c r="A160" t="s">
        <v>726</v>
      </c>
    </row>
    <row r="161" spans="1:8" x14ac:dyDescent="0.15">
      <c r="A161" t="s">
        <v>727</v>
      </c>
    </row>
    <row r="162" spans="1:8" x14ac:dyDescent="0.15">
      <c r="B162" t="s">
        <v>579</v>
      </c>
      <c r="C162" t="s">
        <v>728</v>
      </c>
    </row>
    <row r="163" spans="1:8" x14ac:dyDescent="0.15">
      <c r="B163" t="s">
        <v>581</v>
      </c>
      <c r="C163" t="s">
        <v>582</v>
      </c>
      <c r="D163" t="s">
        <v>583</v>
      </c>
      <c r="E163" t="s">
        <v>584</v>
      </c>
      <c r="F163" t="s">
        <v>585</v>
      </c>
      <c r="G163" t="s">
        <v>586</v>
      </c>
      <c r="H163" t="s">
        <v>587</v>
      </c>
    </row>
    <row r="164" spans="1:8" x14ac:dyDescent="0.15">
      <c r="A164" t="s">
        <v>588</v>
      </c>
      <c r="B164" t="s">
        <v>729</v>
      </c>
      <c r="C164">
        <v>31.417000000000002</v>
      </c>
      <c r="D164">
        <v>33.371000000000002</v>
      </c>
      <c r="E164">
        <v>32.106999999999999</v>
      </c>
      <c r="F164">
        <v>201.1</v>
      </c>
      <c r="G164">
        <v>27.434999999999999</v>
      </c>
    </row>
    <row r="165" spans="1:8" x14ac:dyDescent="0.15">
      <c r="A165" t="s">
        <v>590</v>
      </c>
      <c r="B165" t="s">
        <v>730</v>
      </c>
      <c r="D165">
        <v>34.725000000000001</v>
      </c>
      <c r="E165">
        <v>32.758000000000003</v>
      </c>
      <c r="F165">
        <v>198.2</v>
      </c>
      <c r="G165">
        <v>27.748000000000001</v>
      </c>
      <c r="H165">
        <v>126.8</v>
      </c>
    </row>
    <row r="166" spans="1:8" x14ac:dyDescent="0.15">
      <c r="A166" t="s">
        <v>592</v>
      </c>
      <c r="B166" t="s">
        <v>731</v>
      </c>
      <c r="C166">
        <v>31.643999999999998</v>
      </c>
      <c r="D166">
        <v>33.654000000000003</v>
      </c>
      <c r="E166">
        <v>32.677999999999997</v>
      </c>
      <c r="F166">
        <v>198.9</v>
      </c>
      <c r="G166">
        <v>27.591000000000001</v>
      </c>
      <c r="H166">
        <v>137.69999999999999</v>
      </c>
    </row>
    <row r="167" spans="1:8" x14ac:dyDescent="0.15">
      <c r="A167" t="s">
        <v>595</v>
      </c>
      <c r="B167" t="s">
        <v>732</v>
      </c>
      <c r="C167">
        <v>31.73</v>
      </c>
      <c r="D167">
        <v>33.795000000000002</v>
      </c>
      <c r="E167">
        <v>32.265999999999998</v>
      </c>
      <c r="F167">
        <v>196.7</v>
      </c>
      <c r="G167">
        <v>27.62</v>
      </c>
      <c r="H167">
        <v>137.80000000000001</v>
      </c>
    </row>
    <row r="168" spans="1:8" x14ac:dyDescent="0.15">
      <c r="A168" t="s">
        <v>597</v>
      </c>
      <c r="B168" t="s">
        <v>733</v>
      </c>
      <c r="C168">
        <v>31.956</v>
      </c>
      <c r="D168">
        <v>33.799999999999997</v>
      </c>
      <c r="E168">
        <v>32.155999999999999</v>
      </c>
      <c r="F168">
        <v>196.7</v>
      </c>
      <c r="G168" t="s">
        <v>734</v>
      </c>
      <c r="H168">
        <v>137.9</v>
      </c>
    </row>
    <row r="169" spans="1:8" x14ac:dyDescent="0.15">
      <c r="A169" t="s">
        <v>601</v>
      </c>
      <c r="B169" t="s">
        <v>735</v>
      </c>
      <c r="C169" t="s">
        <v>736</v>
      </c>
      <c r="D169">
        <v>33.393000000000001</v>
      </c>
      <c r="E169">
        <v>32.344999999999999</v>
      </c>
      <c r="F169">
        <v>200</v>
      </c>
      <c r="G169">
        <v>27.696000000000002</v>
      </c>
      <c r="H169">
        <v>138.4</v>
      </c>
    </row>
    <row r="170" spans="1:8" x14ac:dyDescent="0.15">
      <c r="A170" t="s">
        <v>604</v>
      </c>
      <c r="B170" t="s">
        <v>737</v>
      </c>
      <c r="C170">
        <v>31.7</v>
      </c>
      <c r="D170">
        <v>33.524000000000001</v>
      </c>
      <c r="E170">
        <v>32.122</v>
      </c>
      <c r="F170">
        <v>197.1</v>
      </c>
      <c r="G170">
        <v>27.475000000000001</v>
      </c>
      <c r="H170">
        <v>138.5</v>
      </c>
    </row>
    <row r="171" spans="1:8" x14ac:dyDescent="0.15">
      <c r="A171" t="s">
        <v>606</v>
      </c>
      <c r="B171" t="s">
        <v>738</v>
      </c>
      <c r="C171">
        <v>31.552</v>
      </c>
      <c r="D171">
        <v>33.534999999999997</v>
      </c>
      <c r="E171">
        <v>32.167000000000002</v>
      </c>
      <c r="F171" t="s">
        <v>739</v>
      </c>
      <c r="G171">
        <v>27.472999999999999</v>
      </c>
      <c r="H171">
        <v>138.6</v>
      </c>
    </row>
    <row r="172" spans="1:8" x14ac:dyDescent="0.15">
      <c r="A172" t="s">
        <v>609</v>
      </c>
      <c r="B172" t="s">
        <v>740</v>
      </c>
      <c r="C172">
        <v>32.042999999999999</v>
      </c>
      <c r="D172">
        <v>33.472000000000001</v>
      </c>
      <c r="E172">
        <v>32.345999999999997</v>
      </c>
      <c r="F172">
        <v>200.4</v>
      </c>
      <c r="G172">
        <v>27.472000000000001</v>
      </c>
      <c r="H172">
        <v>137.9</v>
      </c>
    </row>
    <row r="173" spans="1:8" x14ac:dyDescent="0.15">
      <c r="A173" t="s">
        <v>611</v>
      </c>
      <c r="B173" t="s">
        <v>741</v>
      </c>
      <c r="C173">
        <v>31.798999999999999</v>
      </c>
      <c r="D173">
        <v>33.405000000000001</v>
      </c>
      <c r="E173" t="s">
        <v>742</v>
      </c>
      <c r="F173">
        <v>200</v>
      </c>
      <c r="G173">
        <v>27.95</v>
      </c>
      <c r="H173">
        <v>138</v>
      </c>
    </row>
    <row r="174" spans="1:8" x14ac:dyDescent="0.15">
      <c r="A174" t="s">
        <v>613</v>
      </c>
      <c r="B174" t="s">
        <v>743</v>
      </c>
      <c r="C174">
        <v>31.9</v>
      </c>
      <c r="D174" t="s">
        <v>744</v>
      </c>
      <c r="E174">
        <v>32.112000000000002</v>
      </c>
      <c r="F174">
        <v>199.3</v>
      </c>
      <c r="G174">
        <v>27.757999999999999</v>
      </c>
      <c r="H174">
        <v>138.1</v>
      </c>
    </row>
    <row r="175" spans="1:8" x14ac:dyDescent="0.15">
      <c r="A175" t="s">
        <v>615</v>
      </c>
      <c r="B175" t="s">
        <v>745</v>
      </c>
      <c r="C175">
        <v>31.574000000000002</v>
      </c>
      <c r="D175">
        <v>33.542999999999999</v>
      </c>
      <c r="E175">
        <v>32.457999999999998</v>
      </c>
      <c r="F175">
        <v>191.2</v>
      </c>
      <c r="G175">
        <v>27.809000000000001</v>
      </c>
      <c r="H175">
        <v>137.9</v>
      </c>
    </row>
    <row r="176" spans="1:8" x14ac:dyDescent="0.15">
      <c r="A176" t="s">
        <v>617</v>
      </c>
      <c r="B176" t="s">
        <v>746</v>
      </c>
      <c r="C176" t="s">
        <v>736</v>
      </c>
      <c r="D176">
        <v>33.481000000000002</v>
      </c>
      <c r="E176">
        <v>32.18</v>
      </c>
      <c r="F176">
        <v>199.6</v>
      </c>
      <c r="G176">
        <v>27.446999999999999</v>
      </c>
      <c r="H176">
        <v>138.80000000000001</v>
      </c>
    </row>
    <row r="177" spans="1:8" x14ac:dyDescent="0.15">
      <c r="A177" t="s">
        <v>0</v>
      </c>
    </row>
    <row r="178" spans="1:8" x14ac:dyDescent="0.15">
      <c r="A178" t="s">
        <v>1</v>
      </c>
    </row>
    <row r="179" spans="1:8" x14ac:dyDescent="0.15">
      <c r="A179" t="s">
        <v>2</v>
      </c>
    </row>
    <row r="180" spans="1:8" x14ac:dyDescent="0.15">
      <c r="A180" t="s">
        <v>3</v>
      </c>
    </row>
    <row r="181" spans="1:8" x14ac:dyDescent="0.15">
      <c r="A181" t="s">
        <v>577</v>
      </c>
    </row>
    <row r="182" spans="1:8" x14ac:dyDescent="0.15">
      <c r="A182" s="1">
        <v>41490</v>
      </c>
    </row>
    <row r="183" spans="1:8" x14ac:dyDescent="0.15">
      <c r="A183" t="s">
        <v>5</v>
      </c>
    </row>
    <row r="184" spans="1:8" x14ac:dyDescent="0.15">
      <c r="A184" t="s">
        <v>6</v>
      </c>
    </row>
    <row r="185" spans="1:8" x14ac:dyDescent="0.15">
      <c r="A185" t="s">
        <v>7</v>
      </c>
    </row>
    <row r="186" spans="1:8" x14ac:dyDescent="0.15">
      <c r="A186" t="s">
        <v>747</v>
      </c>
    </row>
    <row r="187" spans="1:8" x14ac:dyDescent="0.15">
      <c r="A187" t="s">
        <v>748</v>
      </c>
    </row>
    <row r="188" spans="1:8" x14ac:dyDescent="0.15">
      <c r="B188" t="s">
        <v>579</v>
      </c>
      <c r="C188" t="s">
        <v>749</v>
      </c>
    </row>
    <row r="189" spans="1:8" x14ac:dyDescent="0.15">
      <c r="B189" t="s">
        <v>581</v>
      </c>
      <c r="C189" t="s">
        <v>582</v>
      </c>
      <c r="D189" t="s">
        <v>583</v>
      </c>
      <c r="E189" t="s">
        <v>584</v>
      </c>
      <c r="F189" t="s">
        <v>585</v>
      </c>
      <c r="G189" t="s">
        <v>586</v>
      </c>
      <c r="H189" t="s">
        <v>587</v>
      </c>
    </row>
    <row r="190" spans="1:8" x14ac:dyDescent="0.15">
      <c r="A190" t="s">
        <v>588</v>
      </c>
      <c r="B190" t="s">
        <v>750</v>
      </c>
      <c r="C190">
        <v>31.224</v>
      </c>
      <c r="D190">
        <v>32.874000000000002</v>
      </c>
      <c r="E190">
        <v>31.501000000000001</v>
      </c>
      <c r="F190">
        <v>208.1</v>
      </c>
      <c r="G190">
        <v>26.779</v>
      </c>
    </row>
    <row r="191" spans="1:8" x14ac:dyDescent="0.15">
      <c r="A191" t="s">
        <v>590</v>
      </c>
      <c r="B191" t="s">
        <v>751</v>
      </c>
      <c r="D191">
        <v>33.945</v>
      </c>
      <c r="E191">
        <v>32.018000000000001</v>
      </c>
      <c r="F191" t="s">
        <v>752</v>
      </c>
      <c r="G191">
        <v>27.22</v>
      </c>
      <c r="H191">
        <v>130.6</v>
      </c>
    </row>
    <row r="192" spans="1:8" x14ac:dyDescent="0.15">
      <c r="A192" t="s">
        <v>592</v>
      </c>
      <c r="B192" t="s">
        <v>753</v>
      </c>
      <c r="C192">
        <v>31.622</v>
      </c>
      <c r="D192">
        <v>32.933</v>
      </c>
      <c r="E192">
        <v>31.571999999999999</v>
      </c>
      <c r="F192">
        <v>205.7</v>
      </c>
      <c r="G192">
        <v>27.131</v>
      </c>
      <c r="H192">
        <v>140.19999999999999</v>
      </c>
    </row>
    <row r="193" spans="1:8" x14ac:dyDescent="0.15">
      <c r="A193" t="s">
        <v>595</v>
      </c>
      <c r="B193" t="s">
        <v>754</v>
      </c>
      <c r="C193">
        <v>31.731999999999999</v>
      </c>
      <c r="D193">
        <v>33.225999999999999</v>
      </c>
      <c r="E193" t="s">
        <v>755</v>
      </c>
      <c r="F193">
        <v>201.5</v>
      </c>
      <c r="G193">
        <v>26.905999999999999</v>
      </c>
      <c r="H193">
        <v>140.1</v>
      </c>
    </row>
    <row r="194" spans="1:8" x14ac:dyDescent="0.15">
      <c r="A194" t="s">
        <v>597</v>
      </c>
      <c r="B194" t="s">
        <v>756</v>
      </c>
      <c r="C194">
        <v>31.367999999999999</v>
      </c>
      <c r="D194">
        <v>32.887</v>
      </c>
      <c r="E194">
        <v>31.616</v>
      </c>
      <c r="F194">
        <v>201.9</v>
      </c>
      <c r="G194">
        <v>26.882999999999999</v>
      </c>
      <c r="H194">
        <v>140.80000000000001</v>
      </c>
    </row>
    <row r="195" spans="1:8" x14ac:dyDescent="0.15">
      <c r="A195" t="s">
        <v>601</v>
      </c>
      <c r="B195" t="s">
        <v>757</v>
      </c>
      <c r="C195">
        <v>31.282</v>
      </c>
      <c r="D195">
        <v>32.933999999999997</v>
      </c>
      <c r="E195">
        <v>31.707000000000001</v>
      </c>
      <c r="F195">
        <v>202.2</v>
      </c>
      <c r="G195">
        <v>26.984000000000002</v>
      </c>
      <c r="H195">
        <v>140.6</v>
      </c>
    </row>
    <row r="196" spans="1:8" x14ac:dyDescent="0.15">
      <c r="A196" t="s">
        <v>604</v>
      </c>
      <c r="B196" t="s">
        <v>758</v>
      </c>
      <c r="C196">
        <v>31.404</v>
      </c>
      <c r="D196">
        <v>32.938000000000002</v>
      </c>
      <c r="E196">
        <v>31.648</v>
      </c>
      <c r="F196">
        <v>201.9</v>
      </c>
      <c r="G196" t="s">
        <v>759</v>
      </c>
      <c r="H196">
        <v>140.80000000000001</v>
      </c>
    </row>
    <row r="197" spans="1:8" x14ac:dyDescent="0.15">
      <c r="A197" t="s">
        <v>606</v>
      </c>
      <c r="B197" t="s">
        <v>760</v>
      </c>
      <c r="C197" t="s">
        <v>761</v>
      </c>
      <c r="D197">
        <v>33.003</v>
      </c>
      <c r="E197">
        <v>31.623999999999999</v>
      </c>
      <c r="F197">
        <v>202.2</v>
      </c>
      <c r="G197">
        <v>26.856999999999999</v>
      </c>
      <c r="H197">
        <v>140.9</v>
      </c>
    </row>
    <row r="198" spans="1:8" x14ac:dyDescent="0.15">
      <c r="A198" t="s">
        <v>609</v>
      </c>
      <c r="B198" t="s">
        <v>762</v>
      </c>
      <c r="C198">
        <v>31.335999999999999</v>
      </c>
      <c r="D198">
        <v>32.954000000000001</v>
      </c>
      <c r="E198">
        <v>31.661000000000001</v>
      </c>
      <c r="F198">
        <v>201.9</v>
      </c>
      <c r="G198">
        <v>26.904</v>
      </c>
      <c r="H198">
        <v>140.69999999999999</v>
      </c>
    </row>
    <row r="199" spans="1:8" x14ac:dyDescent="0.15">
      <c r="A199" t="s">
        <v>611</v>
      </c>
      <c r="B199" t="s">
        <v>763</v>
      </c>
      <c r="C199">
        <v>31.280999999999999</v>
      </c>
      <c r="D199">
        <v>32.921999999999997</v>
      </c>
      <c r="E199">
        <v>31.558</v>
      </c>
      <c r="F199">
        <v>204.2</v>
      </c>
      <c r="G199">
        <v>26.859000000000002</v>
      </c>
      <c r="H199">
        <v>141</v>
      </c>
    </row>
    <row r="200" spans="1:8" x14ac:dyDescent="0.15">
      <c r="A200" t="s">
        <v>613</v>
      </c>
      <c r="B200" t="s">
        <v>764</v>
      </c>
      <c r="C200">
        <v>31.568999999999999</v>
      </c>
      <c r="D200">
        <v>32.978000000000002</v>
      </c>
      <c r="E200">
        <v>31.603999999999999</v>
      </c>
      <c r="F200">
        <v>205.7</v>
      </c>
      <c r="G200">
        <v>26.917999999999999</v>
      </c>
      <c r="H200">
        <v>140.4</v>
      </c>
    </row>
    <row r="201" spans="1:8" x14ac:dyDescent="0.15">
      <c r="A201" t="s">
        <v>615</v>
      </c>
      <c r="B201" t="s">
        <v>765</v>
      </c>
      <c r="C201">
        <v>31.414999999999999</v>
      </c>
      <c r="D201">
        <v>33.274999999999999</v>
      </c>
      <c r="E201">
        <v>31.63</v>
      </c>
      <c r="F201">
        <v>207.3</v>
      </c>
      <c r="G201">
        <v>27.036000000000001</v>
      </c>
      <c r="H201">
        <v>140.1</v>
      </c>
    </row>
    <row r="202" spans="1:8" x14ac:dyDescent="0.15">
      <c r="A202" t="s">
        <v>617</v>
      </c>
      <c r="B202" t="s">
        <v>766</v>
      </c>
      <c r="C202">
        <v>31.337</v>
      </c>
      <c r="D202">
        <v>32.905999999999999</v>
      </c>
      <c r="E202">
        <v>32.027000000000001</v>
      </c>
      <c r="F202">
        <v>205.7</v>
      </c>
      <c r="G202">
        <v>27.004999999999999</v>
      </c>
      <c r="H202">
        <v>140.19999999999999</v>
      </c>
    </row>
    <row r="203" spans="1:8" x14ac:dyDescent="0.15">
      <c r="A203" t="s">
        <v>619</v>
      </c>
      <c r="B203" t="s">
        <v>767</v>
      </c>
      <c r="C203">
        <v>31.856999999999999</v>
      </c>
      <c r="D203">
        <v>33.064</v>
      </c>
      <c r="E203">
        <v>31.725000000000001</v>
      </c>
      <c r="F203">
        <v>206.9</v>
      </c>
      <c r="G203">
        <v>27.125</v>
      </c>
      <c r="H203">
        <v>139.69999999999999</v>
      </c>
    </row>
    <row r="204" spans="1:8" x14ac:dyDescent="0.15">
      <c r="A204" t="s">
        <v>621</v>
      </c>
      <c r="B204" t="s">
        <v>768</v>
      </c>
      <c r="C204">
        <v>31.423999999999999</v>
      </c>
      <c r="D204">
        <v>32.893999999999998</v>
      </c>
      <c r="E204">
        <v>31.8</v>
      </c>
      <c r="F204">
        <v>184.9</v>
      </c>
      <c r="G204">
        <v>27.413</v>
      </c>
      <c r="H204">
        <v>139.9</v>
      </c>
    </row>
    <row r="205" spans="1:8" x14ac:dyDescent="0.15">
      <c r="A205" t="s">
        <v>623</v>
      </c>
      <c r="B205" t="s">
        <v>754</v>
      </c>
      <c r="C205">
        <v>31.61</v>
      </c>
      <c r="D205">
        <v>33.084000000000003</v>
      </c>
      <c r="E205">
        <v>31.623000000000001</v>
      </c>
      <c r="F205">
        <v>207.7</v>
      </c>
      <c r="G205">
        <v>27.047999999999998</v>
      </c>
      <c r="H205">
        <v>140.1</v>
      </c>
    </row>
    <row r="206" spans="1:8" x14ac:dyDescent="0.15">
      <c r="A206" t="s">
        <v>625</v>
      </c>
      <c r="B206" t="s">
        <v>769</v>
      </c>
      <c r="C206">
        <v>31.492999999999999</v>
      </c>
      <c r="D206" t="s">
        <v>770</v>
      </c>
      <c r="E206">
        <v>31.638999999999999</v>
      </c>
      <c r="F206">
        <v>203</v>
      </c>
      <c r="G206">
        <v>27.173999999999999</v>
      </c>
      <c r="H206">
        <v>140.30000000000001</v>
      </c>
    </row>
    <row r="207" spans="1:8" x14ac:dyDescent="0.15">
      <c r="A207" t="s">
        <v>0</v>
      </c>
    </row>
    <row r="208" spans="1:8" x14ac:dyDescent="0.15">
      <c r="A208" t="s">
        <v>1</v>
      </c>
    </row>
    <row r="209" spans="1:8" x14ac:dyDescent="0.15">
      <c r="A209" t="s">
        <v>2</v>
      </c>
    </row>
    <row r="210" spans="1:8" x14ac:dyDescent="0.15">
      <c r="A210" t="s">
        <v>3</v>
      </c>
    </row>
    <row r="211" spans="1:8" x14ac:dyDescent="0.15">
      <c r="A211" t="s">
        <v>577</v>
      </c>
    </row>
    <row r="212" spans="1:8" x14ac:dyDescent="0.15">
      <c r="A212" s="1">
        <v>41490</v>
      </c>
    </row>
    <row r="213" spans="1:8" x14ac:dyDescent="0.15">
      <c r="A213" t="s">
        <v>5</v>
      </c>
    </row>
    <row r="214" spans="1:8" x14ac:dyDescent="0.15">
      <c r="A214" t="s">
        <v>6</v>
      </c>
    </row>
    <row r="215" spans="1:8" x14ac:dyDescent="0.15">
      <c r="A215" t="s">
        <v>7</v>
      </c>
    </row>
    <row r="216" spans="1:8" x14ac:dyDescent="0.15">
      <c r="A216" t="s">
        <v>771</v>
      </c>
    </row>
    <row r="217" spans="1:8" x14ac:dyDescent="0.15">
      <c r="A217" t="s">
        <v>772</v>
      </c>
    </row>
    <row r="218" spans="1:8" x14ac:dyDescent="0.15">
      <c r="B218" t="s">
        <v>579</v>
      </c>
      <c r="C218" t="s">
        <v>773</v>
      </c>
    </row>
    <row r="219" spans="1:8" x14ac:dyDescent="0.15">
      <c r="B219" t="s">
        <v>581</v>
      </c>
      <c r="C219" t="s">
        <v>582</v>
      </c>
      <c r="D219" t="s">
        <v>583</v>
      </c>
      <c r="E219" t="s">
        <v>584</v>
      </c>
      <c r="F219" t="s">
        <v>585</v>
      </c>
      <c r="G219" t="s">
        <v>586</v>
      </c>
      <c r="H219" t="s">
        <v>587</v>
      </c>
    </row>
    <row r="220" spans="1:8" x14ac:dyDescent="0.15">
      <c r="A220" t="s">
        <v>588</v>
      </c>
      <c r="B220" t="s">
        <v>774</v>
      </c>
      <c r="C220">
        <v>30.529</v>
      </c>
      <c r="D220">
        <v>32.213999999999999</v>
      </c>
      <c r="E220">
        <v>30.82</v>
      </c>
      <c r="F220">
        <v>213</v>
      </c>
      <c r="G220">
        <v>26.45</v>
      </c>
    </row>
    <row r="221" spans="1:8" x14ac:dyDescent="0.15">
      <c r="A221" t="s">
        <v>590</v>
      </c>
      <c r="B221" t="s">
        <v>775</v>
      </c>
      <c r="D221">
        <v>32.704999999999998</v>
      </c>
      <c r="E221">
        <v>31.311</v>
      </c>
      <c r="F221">
        <v>207.7</v>
      </c>
      <c r="G221">
        <v>26.640999999999998</v>
      </c>
      <c r="H221">
        <v>135.80000000000001</v>
      </c>
    </row>
    <row r="222" spans="1:8" x14ac:dyDescent="0.15">
      <c r="A222" t="s">
        <v>592</v>
      </c>
      <c r="B222" t="s">
        <v>776</v>
      </c>
      <c r="C222">
        <v>30.771999999999998</v>
      </c>
      <c r="D222" t="s">
        <v>777</v>
      </c>
      <c r="E222">
        <v>30.954000000000001</v>
      </c>
      <c r="F222">
        <v>210.1</v>
      </c>
      <c r="G222">
        <v>26.533999999999999</v>
      </c>
      <c r="H222">
        <v>143.5</v>
      </c>
    </row>
    <row r="223" spans="1:8" x14ac:dyDescent="0.15">
      <c r="A223" t="s">
        <v>595</v>
      </c>
      <c r="B223" t="s">
        <v>778</v>
      </c>
      <c r="C223">
        <v>30.614000000000001</v>
      </c>
      <c r="D223">
        <v>32.715000000000003</v>
      </c>
      <c r="E223">
        <v>31.236999999999998</v>
      </c>
      <c r="F223">
        <v>207.7</v>
      </c>
      <c r="G223">
        <v>26.693999999999999</v>
      </c>
      <c r="H223">
        <v>142.5</v>
      </c>
    </row>
    <row r="224" spans="1:8" x14ac:dyDescent="0.15">
      <c r="A224" t="s">
        <v>597</v>
      </c>
      <c r="B224" t="s">
        <v>779</v>
      </c>
      <c r="C224">
        <v>30.823</v>
      </c>
      <c r="D224">
        <v>32.444000000000003</v>
      </c>
      <c r="E224">
        <v>31.282</v>
      </c>
      <c r="F224">
        <v>210.1</v>
      </c>
      <c r="G224">
        <v>26.77</v>
      </c>
      <c r="H224">
        <v>142.5</v>
      </c>
    </row>
    <row r="225" spans="1:8" x14ac:dyDescent="0.15">
      <c r="A225" t="s">
        <v>601</v>
      </c>
      <c r="B225" t="s">
        <v>780</v>
      </c>
      <c r="C225">
        <v>30.901</v>
      </c>
      <c r="D225">
        <v>32.597999999999999</v>
      </c>
      <c r="E225">
        <v>31.277000000000001</v>
      </c>
      <c r="F225">
        <v>208.5</v>
      </c>
      <c r="G225">
        <v>26.617999999999999</v>
      </c>
      <c r="H225">
        <v>142.4</v>
      </c>
    </row>
    <row r="226" spans="1:8" x14ac:dyDescent="0.15">
      <c r="A226" t="s">
        <v>604</v>
      </c>
      <c r="B226" t="s">
        <v>781</v>
      </c>
      <c r="C226">
        <v>30.675999999999998</v>
      </c>
      <c r="D226">
        <v>32.539000000000001</v>
      </c>
      <c r="E226">
        <v>31.062999999999999</v>
      </c>
      <c r="F226">
        <v>210.9</v>
      </c>
      <c r="G226" t="s">
        <v>782</v>
      </c>
      <c r="H226">
        <v>143.19999999999999</v>
      </c>
    </row>
    <row r="227" spans="1:8" x14ac:dyDescent="0.15">
      <c r="A227" t="s">
        <v>606</v>
      </c>
      <c r="B227" t="s">
        <v>783</v>
      </c>
      <c r="C227">
        <v>30.564</v>
      </c>
      <c r="D227">
        <v>32.319000000000003</v>
      </c>
      <c r="E227">
        <v>30.978000000000002</v>
      </c>
      <c r="F227">
        <v>212.2</v>
      </c>
      <c r="G227">
        <v>26.47</v>
      </c>
      <c r="H227">
        <v>143.6</v>
      </c>
    </row>
    <row r="228" spans="1:8" x14ac:dyDescent="0.15">
      <c r="A228" t="s">
        <v>609</v>
      </c>
      <c r="B228" t="s">
        <v>784</v>
      </c>
      <c r="C228">
        <v>30.58</v>
      </c>
      <c r="D228">
        <v>32.375</v>
      </c>
      <c r="E228">
        <v>30.995000000000001</v>
      </c>
      <c r="F228" t="s">
        <v>785</v>
      </c>
      <c r="G228">
        <v>26.456</v>
      </c>
      <c r="H228">
        <v>143.6</v>
      </c>
    </row>
    <row r="229" spans="1:8" x14ac:dyDescent="0.15">
      <c r="A229" t="s">
        <v>611</v>
      </c>
      <c r="B229" t="s">
        <v>786</v>
      </c>
      <c r="C229">
        <v>30.606999999999999</v>
      </c>
      <c r="D229">
        <v>32.289000000000001</v>
      </c>
      <c r="E229">
        <v>31.004999999999999</v>
      </c>
      <c r="F229">
        <v>208.1</v>
      </c>
      <c r="G229">
        <v>26.582999999999998</v>
      </c>
      <c r="H229">
        <v>143.5</v>
      </c>
    </row>
    <row r="230" spans="1:8" x14ac:dyDescent="0.15">
      <c r="A230" t="s">
        <v>613</v>
      </c>
      <c r="B230" t="s">
        <v>787</v>
      </c>
      <c r="C230" t="s">
        <v>788</v>
      </c>
      <c r="D230">
        <v>32.386000000000003</v>
      </c>
      <c r="E230">
        <v>30.922999999999998</v>
      </c>
      <c r="F230" t="s">
        <v>785</v>
      </c>
      <c r="G230">
        <v>26.498999999999999</v>
      </c>
      <c r="H230">
        <v>143.6</v>
      </c>
    </row>
    <row r="231" spans="1:8" x14ac:dyDescent="0.15">
      <c r="A231" t="s">
        <v>615</v>
      </c>
      <c r="B231" t="s">
        <v>789</v>
      </c>
      <c r="C231">
        <v>30.683</v>
      </c>
      <c r="D231">
        <v>32.408000000000001</v>
      </c>
      <c r="E231">
        <v>30.963999999999999</v>
      </c>
      <c r="F231">
        <v>210.5</v>
      </c>
      <c r="G231">
        <v>26.521000000000001</v>
      </c>
      <c r="H231">
        <v>143.4</v>
      </c>
    </row>
    <row r="232" spans="1:8" x14ac:dyDescent="0.15">
      <c r="A232" t="s">
        <v>617</v>
      </c>
      <c r="B232" t="s">
        <v>790</v>
      </c>
      <c r="C232">
        <v>30.635000000000002</v>
      </c>
      <c r="D232">
        <v>32.430999999999997</v>
      </c>
      <c r="E232">
        <v>30.917000000000002</v>
      </c>
      <c r="F232">
        <v>209.3</v>
      </c>
      <c r="G232">
        <v>26.518999999999998</v>
      </c>
      <c r="H232">
        <v>143.4</v>
      </c>
    </row>
    <row r="233" spans="1:8" x14ac:dyDescent="0.15">
      <c r="A233" t="s">
        <v>619</v>
      </c>
      <c r="B233" t="s">
        <v>791</v>
      </c>
      <c r="C233">
        <v>30.8</v>
      </c>
      <c r="D233">
        <v>32.587000000000003</v>
      </c>
      <c r="E233">
        <v>31.044</v>
      </c>
      <c r="F233">
        <v>208.5</v>
      </c>
      <c r="G233">
        <v>26.643999999999998</v>
      </c>
      <c r="H233">
        <v>142.80000000000001</v>
      </c>
    </row>
    <row r="234" spans="1:8" x14ac:dyDescent="0.15">
      <c r="A234" t="s">
        <v>621</v>
      </c>
      <c r="B234" t="s">
        <v>792</v>
      </c>
      <c r="C234">
        <v>30.783000000000001</v>
      </c>
      <c r="D234">
        <v>32.497</v>
      </c>
      <c r="E234">
        <v>31.081</v>
      </c>
      <c r="F234">
        <v>209.3</v>
      </c>
      <c r="G234">
        <v>26.73</v>
      </c>
      <c r="H234">
        <v>142.69999999999999</v>
      </c>
    </row>
    <row r="235" spans="1:8" x14ac:dyDescent="0.15">
      <c r="A235" t="s">
        <v>623</v>
      </c>
      <c r="B235" t="s">
        <v>793</v>
      </c>
      <c r="C235">
        <v>30.821000000000002</v>
      </c>
      <c r="D235">
        <v>32.594000000000001</v>
      </c>
      <c r="E235">
        <v>31.007000000000001</v>
      </c>
      <c r="F235">
        <v>210.1</v>
      </c>
      <c r="G235">
        <v>26.510999999999999</v>
      </c>
      <c r="H235">
        <v>142.9</v>
      </c>
    </row>
    <row r="236" spans="1:8" x14ac:dyDescent="0.15">
      <c r="A236" t="s">
        <v>625</v>
      </c>
      <c r="B236" t="s">
        <v>794</v>
      </c>
      <c r="C236">
        <v>30.707999999999998</v>
      </c>
      <c r="D236">
        <v>32.473999999999997</v>
      </c>
      <c r="E236" t="s">
        <v>795</v>
      </c>
      <c r="F236">
        <v>207.3</v>
      </c>
      <c r="G236">
        <v>26.545000000000002</v>
      </c>
      <c r="H236">
        <v>143.4</v>
      </c>
    </row>
    <row r="237" spans="1:8" x14ac:dyDescent="0.15">
      <c r="A237" t="s">
        <v>0</v>
      </c>
    </row>
    <row r="238" spans="1:8" x14ac:dyDescent="0.15">
      <c r="A238" t="s">
        <v>1</v>
      </c>
    </row>
    <row r="239" spans="1:8" x14ac:dyDescent="0.15">
      <c r="A239" t="s">
        <v>2</v>
      </c>
    </row>
    <row r="240" spans="1:8" x14ac:dyDescent="0.15">
      <c r="A240" t="s">
        <v>3</v>
      </c>
    </row>
    <row r="241" spans="1:8" x14ac:dyDescent="0.15">
      <c r="A241" t="s">
        <v>577</v>
      </c>
    </row>
    <row r="242" spans="1:8" x14ac:dyDescent="0.15">
      <c r="A242" s="1">
        <v>41490</v>
      </c>
    </row>
    <row r="243" spans="1:8" x14ac:dyDescent="0.15">
      <c r="A243" t="s">
        <v>5</v>
      </c>
    </row>
    <row r="244" spans="1:8" x14ac:dyDescent="0.15">
      <c r="A244" t="s">
        <v>6</v>
      </c>
    </row>
    <row r="245" spans="1:8" x14ac:dyDescent="0.15">
      <c r="A245" t="s">
        <v>7</v>
      </c>
    </row>
    <row r="246" spans="1:8" x14ac:dyDescent="0.15">
      <c r="A246" t="s">
        <v>796</v>
      </c>
    </row>
    <row r="247" spans="1:8" x14ac:dyDescent="0.15">
      <c r="A247" t="s">
        <v>797</v>
      </c>
    </row>
    <row r="248" spans="1:8" x14ac:dyDescent="0.15">
      <c r="B248" t="s">
        <v>579</v>
      </c>
      <c r="C248" t="s">
        <v>798</v>
      </c>
    </row>
    <row r="249" spans="1:8" x14ac:dyDescent="0.15">
      <c r="B249" t="s">
        <v>581</v>
      </c>
      <c r="C249" t="s">
        <v>582</v>
      </c>
      <c r="D249" t="s">
        <v>583</v>
      </c>
      <c r="E249" t="s">
        <v>584</v>
      </c>
      <c r="F249" t="s">
        <v>585</v>
      </c>
      <c r="G249" t="s">
        <v>586</v>
      </c>
      <c r="H249" t="s">
        <v>587</v>
      </c>
    </row>
    <row r="250" spans="1:8" x14ac:dyDescent="0.15">
      <c r="A250" t="s">
        <v>588</v>
      </c>
      <c r="B250" t="s">
        <v>799</v>
      </c>
      <c r="C250">
        <v>31.492999999999999</v>
      </c>
      <c r="D250">
        <v>33.078000000000003</v>
      </c>
      <c r="E250">
        <v>31.619</v>
      </c>
      <c r="F250">
        <v>206.1</v>
      </c>
      <c r="G250">
        <v>26.995999999999999</v>
      </c>
    </row>
    <row r="251" spans="1:8" x14ac:dyDescent="0.15">
      <c r="A251" t="s">
        <v>590</v>
      </c>
      <c r="B251" t="s">
        <v>800</v>
      </c>
      <c r="D251">
        <v>33.661000000000001</v>
      </c>
      <c r="E251">
        <v>31.786999999999999</v>
      </c>
      <c r="F251">
        <v>204.9</v>
      </c>
      <c r="G251">
        <v>27.201000000000001</v>
      </c>
      <c r="H251">
        <v>132.19999999999999</v>
      </c>
    </row>
    <row r="252" spans="1:8" x14ac:dyDescent="0.15">
      <c r="A252" t="s">
        <v>592</v>
      </c>
      <c r="B252" t="s">
        <v>801</v>
      </c>
      <c r="C252">
        <v>31.827999999999999</v>
      </c>
      <c r="D252">
        <v>33.085000000000001</v>
      </c>
      <c r="E252">
        <v>32.57</v>
      </c>
      <c r="F252">
        <v>200.7</v>
      </c>
      <c r="G252">
        <v>27.294</v>
      </c>
      <c r="H252">
        <v>138.5</v>
      </c>
    </row>
    <row r="253" spans="1:8" x14ac:dyDescent="0.15">
      <c r="A253" t="s">
        <v>595</v>
      </c>
      <c r="B253" t="s">
        <v>802</v>
      </c>
      <c r="C253">
        <v>31.698</v>
      </c>
      <c r="D253">
        <v>33.750999999999998</v>
      </c>
      <c r="E253">
        <v>32.232999999999997</v>
      </c>
      <c r="F253">
        <v>199.3</v>
      </c>
      <c r="G253">
        <v>27.2</v>
      </c>
      <c r="H253">
        <v>138.4</v>
      </c>
    </row>
    <row r="254" spans="1:8" x14ac:dyDescent="0.15">
      <c r="A254" t="s">
        <v>597</v>
      </c>
      <c r="B254" t="s">
        <v>803</v>
      </c>
      <c r="C254">
        <v>32.036000000000001</v>
      </c>
      <c r="D254">
        <v>33.661999999999999</v>
      </c>
      <c r="E254">
        <v>31.965</v>
      </c>
      <c r="F254">
        <v>204.9</v>
      </c>
      <c r="G254">
        <v>27.135000000000002</v>
      </c>
      <c r="H254">
        <v>138.5</v>
      </c>
    </row>
    <row r="255" spans="1:8" x14ac:dyDescent="0.15">
      <c r="A255" t="s">
        <v>601</v>
      </c>
      <c r="B255" t="s">
        <v>804</v>
      </c>
      <c r="C255">
        <v>31.722000000000001</v>
      </c>
      <c r="D255">
        <v>33.381</v>
      </c>
      <c r="E255" t="s">
        <v>805</v>
      </c>
      <c r="F255" t="s">
        <v>657</v>
      </c>
      <c r="G255">
        <v>27.234999999999999</v>
      </c>
      <c r="H255">
        <v>139.4</v>
      </c>
    </row>
    <row r="256" spans="1:8" x14ac:dyDescent="0.15">
      <c r="A256" t="s">
        <v>604</v>
      </c>
      <c r="B256" t="s">
        <v>806</v>
      </c>
      <c r="C256">
        <v>31.622</v>
      </c>
      <c r="D256" t="s">
        <v>807</v>
      </c>
      <c r="E256">
        <v>31.748000000000001</v>
      </c>
      <c r="F256">
        <v>203.4</v>
      </c>
      <c r="G256">
        <v>27.158000000000001</v>
      </c>
      <c r="H256">
        <v>139.80000000000001</v>
      </c>
    </row>
    <row r="257" spans="1:8" x14ac:dyDescent="0.15">
      <c r="A257" t="s">
        <v>606</v>
      </c>
      <c r="B257" t="s">
        <v>808</v>
      </c>
      <c r="C257">
        <v>31.664999999999999</v>
      </c>
      <c r="D257">
        <v>33.145000000000003</v>
      </c>
      <c r="E257">
        <v>31.890999999999998</v>
      </c>
      <c r="F257">
        <v>200</v>
      </c>
      <c r="G257" t="s">
        <v>809</v>
      </c>
      <c r="H257">
        <v>139.69999999999999</v>
      </c>
    </row>
    <row r="258" spans="1:8" x14ac:dyDescent="0.15">
      <c r="A258" t="s">
        <v>609</v>
      </c>
      <c r="B258" t="s">
        <v>810</v>
      </c>
      <c r="C258">
        <v>31.68</v>
      </c>
      <c r="D258">
        <v>33.408999999999999</v>
      </c>
      <c r="E258">
        <v>31.933</v>
      </c>
      <c r="F258">
        <v>198.5</v>
      </c>
      <c r="G258">
        <v>27.297000000000001</v>
      </c>
      <c r="H258">
        <v>139</v>
      </c>
    </row>
    <row r="259" spans="1:8" x14ac:dyDescent="0.15">
      <c r="A259" t="s">
        <v>611</v>
      </c>
      <c r="B259" t="s">
        <v>811</v>
      </c>
      <c r="C259">
        <v>31.986000000000001</v>
      </c>
      <c r="D259">
        <v>33.561999999999998</v>
      </c>
      <c r="E259">
        <v>32.180999999999997</v>
      </c>
      <c r="F259">
        <v>199.3</v>
      </c>
      <c r="G259">
        <v>27.545000000000002</v>
      </c>
      <c r="H259">
        <v>138</v>
      </c>
    </row>
    <row r="260" spans="1:8" x14ac:dyDescent="0.15">
      <c r="A260" t="s">
        <v>613</v>
      </c>
      <c r="B260" t="s">
        <v>812</v>
      </c>
      <c r="C260">
        <v>31.812000000000001</v>
      </c>
      <c r="D260">
        <v>33.478000000000002</v>
      </c>
      <c r="E260">
        <v>32.066000000000003</v>
      </c>
      <c r="F260">
        <v>196.7</v>
      </c>
      <c r="G260">
        <v>27.411999999999999</v>
      </c>
      <c r="H260">
        <v>138.5</v>
      </c>
    </row>
    <row r="261" spans="1:8" x14ac:dyDescent="0.15">
      <c r="A261" t="s">
        <v>615</v>
      </c>
      <c r="B261" t="s">
        <v>813</v>
      </c>
      <c r="C261">
        <v>31.904</v>
      </c>
      <c r="D261">
        <v>33.652000000000001</v>
      </c>
      <c r="E261">
        <v>32.008000000000003</v>
      </c>
      <c r="F261">
        <v>195.7</v>
      </c>
      <c r="G261">
        <v>27.411999999999999</v>
      </c>
      <c r="H261">
        <v>138.30000000000001</v>
      </c>
    </row>
    <row r="262" spans="1:8" x14ac:dyDescent="0.15">
      <c r="A262" t="s">
        <v>617</v>
      </c>
      <c r="B262" t="s">
        <v>814</v>
      </c>
      <c r="C262">
        <v>32.06</v>
      </c>
      <c r="D262">
        <v>33.747999999999998</v>
      </c>
      <c r="E262">
        <v>32.281999999999996</v>
      </c>
      <c r="F262">
        <v>196</v>
      </c>
      <c r="G262">
        <v>27.547999999999998</v>
      </c>
      <c r="H262">
        <v>137.6</v>
      </c>
    </row>
    <row r="263" spans="1:8" x14ac:dyDescent="0.15">
      <c r="A263" t="s">
        <v>619</v>
      </c>
      <c r="B263" t="s">
        <v>815</v>
      </c>
      <c r="C263">
        <v>31.658999999999999</v>
      </c>
      <c r="D263">
        <v>33.463000000000001</v>
      </c>
      <c r="E263">
        <v>31.742999999999999</v>
      </c>
      <c r="F263">
        <v>202.6</v>
      </c>
      <c r="G263">
        <v>27.481999999999999</v>
      </c>
      <c r="H263">
        <v>139</v>
      </c>
    </row>
    <row r="264" spans="1:8" x14ac:dyDescent="0.15">
      <c r="A264" t="s">
        <v>621</v>
      </c>
      <c r="B264" t="s">
        <v>816</v>
      </c>
      <c r="C264">
        <v>31.696000000000002</v>
      </c>
      <c r="D264">
        <v>33.546999999999997</v>
      </c>
      <c r="E264">
        <v>31.847000000000001</v>
      </c>
      <c r="F264">
        <v>202.2</v>
      </c>
      <c r="G264">
        <v>27.385000000000002</v>
      </c>
      <c r="H264">
        <v>138.9</v>
      </c>
    </row>
    <row r="265" spans="1:8" x14ac:dyDescent="0.15">
      <c r="A265" t="s">
        <v>623</v>
      </c>
      <c r="B265" t="s">
        <v>817</v>
      </c>
      <c r="C265" t="s">
        <v>818</v>
      </c>
      <c r="D265">
        <v>33.417999999999999</v>
      </c>
      <c r="E265">
        <v>32.005000000000003</v>
      </c>
      <c r="F265">
        <v>204.5</v>
      </c>
      <c r="G265">
        <v>27.436</v>
      </c>
      <c r="H265">
        <v>139</v>
      </c>
    </row>
    <row r="266" spans="1:8" x14ac:dyDescent="0.15">
      <c r="A266" t="s">
        <v>625</v>
      </c>
      <c r="B266" t="s">
        <v>819</v>
      </c>
      <c r="C266">
        <v>31.838999999999999</v>
      </c>
      <c r="D266">
        <v>33.182000000000002</v>
      </c>
      <c r="E266">
        <v>32.131</v>
      </c>
      <c r="F266">
        <v>199.6</v>
      </c>
      <c r="G266">
        <v>27.503</v>
      </c>
      <c r="H266">
        <v>138.69999999999999</v>
      </c>
    </row>
    <row r="267" spans="1:8" x14ac:dyDescent="0.15">
      <c r="A267" t="s">
        <v>0</v>
      </c>
    </row>
    <row r="268" spans="1:8" x14ac:dyDescent="0.15">
      <c r="A268" t="s">
        <v>1</v>
      </c>
    </row>
    <row r="269" spans="1:8" x14ac:dyDescent="0.15">
      <c r="A269" t="s">
        <v>2</v>
      </c>
    </row>
    <row r="270" spans="1:8" x14ac:dyDescent="0.15">
      <c r="A270" t="s">
        <v>3</v>
      </c>
    </row>
    <row r="271" spans="1:8" x14ac:dyDescent="0.15">
      <c r="A271" t="s">
        <v>577</v>
      </c>
    </row>
    <row r="272" spans="1:8" x14ac:dyDescent="0.15">
      <c r="A272" s="1">
        <v>41490</v>
      </c>
    </row>
    <row r="273" spans="1:8" x14ac:dyDescent="0.15">
      <c r="A273" t="s">
        <v>5</v>
      </c>
    </row>
    <row r="274" spans="1:8" x14ac:dyDescent="0.15">
      <c r="A274" t="s">
        <v>6</v>
      </c>
    </row>
    <row r="275" spans="1:8" x14ac:dyDescent="0.15">
      <c r="A275" t="s">
        <v>7</v>
      </c>
    </row>
    <row r="276" spans="1:8" x14ac:dyDescent="0.15">
      <c r="A276" t="s">
        <v>820</v>
      </c>
    </row>
    <row r="277" spans="1:8" x14ac:dyDescent="0.15">
      <c r="A277" t="s">
        <v>821</v>
      </c>
    </row>
    <row r="278" spans="1:8" x14ac:dyDescent="0.15">
      <c r="B278" t="s">
        <v>579</v>
      </c>
      <c r="C278" t="s">
        <v>822</v>
      </c>
    </row>
    <row r="279" spans="1:8" x14ac:dyDescent="0.15">
      <c r="B279" t="s">
        <v>581</v>
      </c>
      <c r="C279" t="s">
        <v>582</v>
      </c>
      <c r="D279" t="s">
        <v>583</v>
      </c>
      <c r="E279" t="s">
        <v>584</v>
      </c>
      <c r="F279" t="s">
        <v>585</v>
      </c>
      <c r="G279" t="s">
        <v>586</v>
      </c>
      <c r="H279" t="s">
        <v>587</v>
      </c>
    </row>
    <row r="280" spans="1:8" x14ac:dyDescent="0.15">
      <c r="A280" t="s">
        <v>588</v>
      </c>
      <c r="B280" t="s">
        <v>823</v>
      </c>
      <c r="C280">
        <v>31.556999999999999</v>
      </c>
      <c r="D280">
        <v>33.25</v>
      </c>
      <c r="E280">
        <v>31.827000000000002</v>
      </c>
      <c r="F280">
        <v>207.3</v>
      </c>
      <c r="G280">
        <v>27.209</v>
      </c>
    </row>
    <row r="281" spans="1:8" x14ac:dyDescent="0.15">
      <c r="A281" t="s">
        <v>590</v>
      </c>
      <c r="B281" t="s">
        <v>824</v>
      </c>
      <c r="D281">
        <v>35.268000000000001</v>
      </c>
      <c r="E281">
        <v>32.44</v>
      </c>
      <c r="F281">
        <v>204.5</v>
      </c>
      <c r="G281">
        <v>27.393999999999998</v>
      </c>
      <c r="H281">
        <v>127.7</v>
      </c>
    </row>
    <row r="282" spans="1:8" x14ac:dyDescent="0.15">
      <c r="A282" t="s">
        <v>592</v>
      </c>
      <c r="B282" t="s">
        <v>825</v>
      </c>
      <c r="C282">
        <v>31.605</v>
      </c>
      <c r="D282">
        <v>33.518000000000001</v>
      </c>
      <c r="E282">
        <v>32.103000000000002</v>
      </c>
      <c r="F282">
        <v>204.9</v>
      </c>
      <c r="G282" t="s">
        <v>826</v>
      </c>
      <c r="H282">
        <v>138.9</v>
      </c>
    </row>
    <row r="283" spans="1:8" x14ac:dyDescent="0.15">
      <c r="A283" t="s">
        <v>595</v>
      </c>
      <c r="B283" t="s">
        <v>827</v>
      </c>
      <c r="C283">
        <v>31.834</v>
      </c>
      <c r="D283">
        <v>33.484999999999999</v>
      </c>
      <c r="E283">
        <v>32.19</v>
      </c>
      <c r="F283">
        <v>206.1</v>
      </c>
      <c r="G283">
        <v>27.74</v>
      </c>
      <c r="H283">
        <v>138</v>
      </c>
    </row>
    <row r="284" spans="1:8" x14ac:dyDescent="0.15">
      <c r="A284" t="s">
        <v>597</v>
      </c>
      <c r="B284" t="s">
        <v>828</v>
      </c>
      <c r="C284">
        <v>32.347999999999999</v>
      </c>
      <c r="D284">
        <v>33.591000000000001</v>
      </c>
      <c r="E284">
        <v>32.414000000000001</v>
      </c>
      <c r="F284">
        <v>201.9</v>
      </c>
      <c r="G284">
        <v>27.376000000000001</v>
      </c>
      <c r="H284">
        <v>137.5</v>
      </c>
    </row>
    <row r="285" spans="1:8" x14ac:dyDescent="0.15">
      <c r="A285" t="s">
        <v>601</v>
      </c>
      <c r="B285" t="s">
        <v>829</v>
      </c>
      <c r="C285">
        <v>31.588000000000001</v>
      </c>
      <c r="D285">
        <v>33.258000000000003</v>
      </c>
      <c r="E285" t="s">
        <v>830</v>
      </c>
      <c r="F285">
        <v>202.2</v>
      </c>
      <c r="G285">
        <v>27.620999999999999</v>
      </c>
      <c r="H285">
        <v>139.1</v>
      </c>
    </row>
    <row r="286" spans="1:8" x14ac:dyDescent="0.15">
      <c r="A286" t="s">
        <v>604</v>
      </c>
      <c r="B286" t="s">
        <v>831</v>
      </c>
      <c r="C286" t="s">
        <v>832</v>
      </c>
      <c r="D286">
        <v>33.305</v>
      </c>
      <c r="E286">
        <v>31.882000000000001</v>
      </c>
      <c r="F286" t="s">
        <v>833</v>
      </c>
      <c r="G286">
        <v>27.81</v>
      </c>
      <c r="H286">
        <v>138.80000000000001</v>
      </c>
    </row>
    <row r="287" spans="1:8" x14ac:dyDescent="0.15">
      <c r="A287" t="s">
        <v>606</v>
      </c>
      <c r="B287" t="s">
        <v>834</v>
      </c>
      <c r="C287">
        <v>32.084000000000003</v>
      </c>
      <c r="D287">
        <v>33.679000000000002</v>
      </c>
      <c r="E287">
        <v>32.439</v>
      </c>
      <c r="F287">
        <v>206.5</v>
      </c>
      <c r="G287">
        <v>27.478999999999999</v>
      </c>
      <c r="H287">
        <v>137.5</v>
      </c>
    </row>
    <row r="288" spans="1:8" x14ac:dyDescent="0.15">
      <c r="A288" t="s">
        <v>609</v>
      </c>
      <c r="B288" t="s">
        <v>835</v>
      </c>
      <c r="C288">
        <v>32.261000000000003</v>
      </c>
      <c r="D288">
        <v>33.595999999999997</v>
      </c>
      <c r="E288">
        <v>31.888999999999999</v>
      </c>
      <c r="F288">
        <v>206.1</v>
      </c>
      <c r="G288">
        <v>27.367999999999999</v>
      </c>
      <c r="H288">
        <v>138.19999999999999</v>
      </c>
    </row>
    <row r="289" spans="1:8" x14ac:dyDescent="0.15">
      <c r="A289" t="s">
        <v>611</v>
      </c>
      <c r="B289" t="s">
        <v>836</v>
      </c>
      <c r="C289">
        <v>32.195999999999998</v>
      </c>
      <c r="D289">
        <v>33.433</v>
      </c>
      <c r="E289">
        <v>32.14</v>
      </c>
      <c r="F289">
        <v>200.7</v>
      </c>
      <c r="G289">
        <v>27.247</v>
      </c>
      <c r="H289">
        <v>138.30000000000001</v>
      </c>
    </row>
    <row r="290" spans="1:8" x14ac:dyDescent="0.15">
      <c r="A290" t="s">
        <v>613</v>
      </c>
      <c r="B290" t="s">
        <v>837</v>
      </c>
      <c r="C290">
        <v>31.882999999999999</v>
      </c>
      <c r="D290">
        <v>33.277000000000001</v>
      </c>
      <c r="E290">
        <v>31.920999999999999</v>
      </c>
      <c r="F290">
        <v>199.3</v>
      </c>
      <c r="G290">
        <v>27.408000000000001</v>
      </c>
      <c r="H290">
        <v>138.80000000000001</v>
      </c>
    </row>
    <row r="291" spans="1:8" x14ac:dyDescent="0.15">
      <c r="A291" t="s">
        <v>615</v>
      </c>
      <c r="B291" t="s">
        <v>838</v>
      </c>
      <c r="C291">
        <v>31.864999999999998</v>
      </c>
      <c r="D291">
        <v>33.421999999999997</v>
      </c>
      <c r="E291">
        <v>31.96</v>
      </c>
      <c r="F291">
        <v>199.6</v>
      </c>
      <c r="G291">
        <v>27.417000000000002</v>
      </c>
      <c r="H291">
        <v>138.69999999999999</v>
      </c>
    </row>
    <row r="292" spans="1:8" x14ac:dyDescent="0.15">
      <c r="A292" t="s">
        <v>617</v>
      </c>
      <c r="B292" t="s">
        <v>839</v>
      </c>
      <c r="C292">
        <v>31.713000000000001</v>
      </c>
      <c r="D292">
        <v>33.334000000000003</v>
      </c>
      <c r="E292">
        <v>32.045000000000002</v>
      </c>
      <c r="F292">
        <v>197.8</v>
      </c>
      <c r="G292">
        <v>27.334</v>
      </c>
      <c r="H292">
        <v>138.9</v>
      </c>
    </row>
    <row r="293" spans="1:8" x14ac:dyDescent="0.15">
      <c r="A293" t="s">
        <v>619</v>
      </c>
      <c r="B293" t="s">
        <v>840</v>
      </c>
      <c r="C293">
        <v>31.632999999999999</v>
      </c>
      <c r="D293" t="s">
        <v>841</v>
      </c>
      <c r="E293">
        <v>31.9</v>
      </c>
      <c r="F293">
        <v>198.9</v>
      </c>
      <c r="G293">
        <v>27.53</v>
      </c>
      <c r="H293">
        <v>139</v>
      </c>
    </row>
    <row r="294" spans="1:8" x14ac:dyDescent="0.15">
      <c r="A294" t="s">
        <v>621</v>
      </c>
      <c r="B294" t="s">
        <v>842</v>
      </c>
      <c r="C294">
        <v>31.597000000000001</v>
      </c>
      <c r="D294">
        <v>33.432000000000002</v>
      </c>
      <c r="E294">
        <v>31.928999999999998</v>
      </c>
      <c r="F294">
        <v>198.2</v>
      </c>
      <c r="G294">
        <v>27.405999999999999</v>
      </c>
      <c r="H294">
        <v>139</v>
      </c>
    </row>
    <row r="295" spans="1:8" x14ac:dyDescent="0.15">
      <c r="A295" t="s">
        <v>623</v>
      </c>
      <c r="B295" t="s">
        <v>843</v>
      </c>
      <c r="C295">
        <v>31.792999999999999</v>
      </c>
      <c r="D295">
        <v>33.393000000000001</v>
      </c>
      <c r="E295">
        <v>32.003</v>
      </c>
      <c r="F295">
        <v>199.3</v>
      </c>
      <c r="G295">
        <v>27.247</v>
      </c>
      <c r="H295">
        <v>138.9</v>
      </c>
    </row>
    <row r="296" spans="1:8" x14ac:dyDescent="0.15">
      <c r="A296" t="s">
        <v>625</v>
      </c>
      <c r="B296" t="s">
        <v>844</v>
      </c>
      <c r="C296">
        <v>31.818999999999999</v>
      </c>
      <c r="D296">
        <v>33.409999999999997</v>
      </c>
      <c r="E296">
        <v>32.130000000000003</v>
      </c>
      <c r="F296">
        <v>198.9</v>
      </c>
      <c r="G296">
        <v>27.431000000000001</v>
      </c>
      <c r="H296">
        <v>138.5</v>
      </c>
    </row>
    <row r="297" spans="1:8" x14ac:dyDescent="0.15">
      <c r="A297" t="s">
        <v>0</v>
      </c>
    </row>
    <row r="298" spans="1:8" x14ac:dyDescent="0.15">
      <c r="A298" t="s">
        <v>1</v>
      </c>
    </row>
    <row r="299" spans="1:8" x14ac:dyDescent="0.15">
      <c r="A299" t="s">
        <v>2</v>
      </c>
    </row>
    <row r="300" spans="1:8" x14ac:dyDescent="0.15">
      <c r="A300" t="s">
        <v>3</v>
      </c>
    </row>
    <row r="301" spans="1:8" x14ac:dyDescent="0.15">
      <c r="A301" t="s">
        <v>577</v>
      </c>
    </row>
    <row r="302" spans="1:8" x14ac:dyDescent="0.15">
      <c r="A302" s="1">
        <v>41490</v>
      </c>
    </row>
    <row r="303" spans="1:8" x14ac:dyDescent="0.15">
      <c r="A303" t="s">
        <v>5</v>
      </c>
    </row>
    <row r="304" spans="1:8" x14ac:dyDescent="0.15">
      <c r="A304" t="s">
        <v>6</v>
      </c>
    </row>
    <row r="305" spans="1:8" x14ac:dyDescent="0.15">
      <c r="A305" t="s">
        <v>7</v>
      </c>
    </row>
    <row r="306" spans="1:8" x14ac:dyDescent="0.15">
      <c r="A306" t="s">
        <v>845</v>
      </c>
    </row>
    <row r="307" spans="1:8" x14ac:dyDescent="0.15">
      <c r="A307" t="s">
        <v>846</v>
      </c>
    </row>
    <row r="308" spans="1:8" x14ac:dyDescent="0.15">
      <c r="B308" t="s">
        <v>579</v>
      </c>
      <c r="C308" t="s">
        <v>847</v>
      </c>
    </row>
    <row r="309" spans="1:8" x14ac:dyDescent="0.15">
      <c r="B309" t="s">
        <v>581</v>
      </c>
      <c r="C309" t="s">
        <v>582</v>
      </c>
      <c r="D309" t="s">
        <v>583</v>
      </c>
      <c r="E309" t="s">
        <v>584</v>
      </c>
      <c r="F309" t="s">
        <v>585</v>
      </c>
      <c r="G309" t="s">
        <v>586</v>
      </c>
      <c r="H309" t="s">
        <v>587</v>
      </c>
    </row>
    <row r="310" spans="1:8" x14ac:dyDescent="0.15">
      <c r="A310" t="s">
        <v>588</v>
      </c>
      <c r="B310" t="s">
        <v>848</v>
      </c>
      <c r="C310">
        <v>31.582999999999998</v>
      </c>
      <c r="D310">
        <v>33.268999999999998</v>
      </c>
      <c r="E310">
        <v>31.77</v>
      </c>
      <c r="F310">
        <v>207.3</v>
      </c>
      <c r="G310">
        <v>27.137</v>
      </c>
    </row>
    <row r="311" spans="1:8" x14ac:dyDescent="0.15">
      <c r="A311" t="s">
        <v>590</v>
      </c>
      <c r="B311" t="s">
        <v>849</v>
      </c>
      <c r="D311">
        <v>34.404000000000003</v>
      </c>
      <c r="E311">
        <v>32.304000000000002</v>
      </c>
      <c r="F311" t="s">
        <v>833</v>
      </c>
      <c r="G311">
        <v>27.635999999999999</v>
      </c>
      <c r="H311">
        <v>128.4</v>
      </c>
    </row>
    <row r="312" spans="1:8" x14ac:dyDescent="0.15">
      <c r="A312" t="s">
        <v>592</v>
      </c>
      <c r="B312" t="s">
        <v>850</v>
      </c>
      <c r="C312">
        <v>31.885000000000002</v>
      </c>
      <c r="D312">
        <v>33.5</v>
      </c>
      <c r="E312">
        <v>32.119999999999997</v>
      </c>
      <c r="F312" t="s">
        <v>833</v>
      </c>
      <c r="G312">
        <v>27.382000000000001</v>
      </c>
      <c r="H312">
        <v>138.4</v>
      </c>
    </row>
    <row r="313" spans="1:8" x14ac:dyDescent="0.15">
      <c r="A313" t="s">
        <v>595</v>
      </c>
      <c r="B313" t="s">
        <v>851</v>
      </c>
      <c r="C313">
        <v>31.731999999999999</v>
      </c>
      <c r="D313">
        <v>33.725000000000001</v>
      </c>
      <c r="E313">
        <v>32.182000000000002</v>
      </c>
      <c r="F313">
        <v>206.5</v>
      </c>
      <c r="G313">
        <v>27.8</v>
      </c>
      <c r="H313">
        <v>137.80000000000001</v>
      </c>
    </row>
    <row r="314" spans="1:8" x14ac:dyDescent="0.15">
      <c r="A314" t="s">
        <v>597</v>
      </c>
      <c r="B314" t="s">
        <v>852</v>
      </c>
      <c r="C314">
        <v>31.972000000000001</v>
      </c>
      <c r="D314">
        <v>33.469000000000001</v>
      </c>
      <c r="E314">
        <v>32.049999999999997</v>
      </c>
      <c r="F314">
        <v>201.1</v>
      </c>
      <c r="G314">
        <v>27.303999999999998</v>
      </c>
      <c r="H314">
        <v>138.5</v>
      </c>
    </row>
    <row r="315" spans="1:8" x14ac:dyDescent="0.15">
      <c r="A315" t="s">
        <v>601</v>
      </c>
      <c r="B315" t="s">
        <v>853</v>
      </c>
      <c r="C315">
        <v>31.795000000000002</v>
      </c>
      <c r="D315">
        <v>33.594000000000001</v>
      </c>
      <c r="E315">
        <v>32.008000000000003</v>
      </c>
      <c r="F315">
        <v>201.1</v>
      </c>
      <c r="G315">
        <v>27.234999999999999</v>
      </c>
      <c r="H315">
        <v>138.69999999999999</v>
      </c>
    </row>
    <row r="316" spans="1:8" x14ac:dyDescent="0.15">
      <c r="A316" t="s">
        <v>604</v>
      </c>
      <c r="B316" t="s">
        <v>854</v>
      </c>
      <c r="C316">
        <v>31.635000000000002</v>
      </c>
      <c r="D316">
        <v>33.554000000000002</v>
      </c>
      <c r="E316">
        <v>32.058999999999997</v>
      </c>
      <c r="F316">
        <v>201.1</v>
      </c>
      <c r="G316">
        <v>27.829000000000001</v>
      </c>
      <c r="H316">
        <v>138.19999999999999</v>
      </c>
    </row>
    <row r="317" spans="1:8" x14ac:dyDescent="0.15">
      <c r="A317" t="s">
        <v>606</v>
      </c>
      <c r="B317" t="s">
        <v>855</v>
      </c>
      <c r="C317">
        <v>31.93</v>
      </c>
      <c r="D317">
        <v>33.643000000000001</v>
      </c>
      <c r="E317">
        <v>32.39</v>
      </c>
      <c r="F317">
        <v>201.9</v>
      </c>
      <c r="G317">
        <v>27.594000000000001</v>
      </c>
      <c r="H317">
        <v>137.69999999999999</v>
      </c>
    </row>
    <row r="318" spans="1:8" x14ac:dyDescent="0.15">
      <c r="A318" t="s">
        <v>609</v>
      </c>
      <c r="B318" t="s">
        <v>856</v>
      </c>
      <c r="C318">
        <v>32.209000000000003</v>
      </c>
      <c r="D318">
        <v>33.497999999999998</v>
      </c>
      <c r="E318">
        <v>32.039000000000001</v>
      </c>
      <c r="F318">
        <v>204.9</v>
      </c>
      <c r="G318">
        <v>27.507999999999999</v>
      </c>
      <c r="H318">
        <v>138</v>
      </c>
    </row>
    <row r="319" spans="1:8" x14ac:dyDescent="0.15">
      <c r="A319" t="s">
        <v>611</v>
      </c>
      <c r="B319" t="s">
        <v>857</v>
      </c>
      <c r="C319">
        <v>32.579000000000001</v>
      </c>
      <c r="D319">
        <v>33.325000000000003</v>
      </c>
      <c r="E319">
        <v>32.33</v>
      </c>
      <c r="F319">
        <v>204.2</v>
      </c>
      <c r="G319">
        <v>28.324999999999999</v>
      </c>
      <c r="H319">
        <v>136.6</v>
      </c>
    </row>
    <row r="320" spans="1:8" x14ac:dyDescent="0.15">
      <c r="A320" t="s">
        <v>613</v>
      </c>
      <c r="B320" t="s">
        <v>858</v>
      </c>
      <c r="C320">
        <v>31.881</v>
      </c>
      <c r="D320">
        <v>33.28</v>
      </c>
      <c r="E320" t="s">
        <v>859</v>
      </c>
      <c r="F320">
        <v>205.7</v>
      </c>
      <c r="G320">
        <v>27.518000000000001</v>
      </c>
      <c r="H320">
        <v>138.9</v>
      </c>
    </row>
    <row r="321" spans="1:8" x14ac:dyDescent="0.15">
      <c r="A321" t="s">
        <v>615</v>
      </c>
      <c r="B321" t="s">
        <v>860</v>
      </c>
      <c r="C321">
        <v>32.052999999999997</v>
      </c>
      <c r="D321">
        <v>33.384999999999998</v>
      </c>
      <c r="E321">
        <v>31.85</v>
      </c>
      <c r="F321">
        <v>202.2</v>
      </c>
      <c r="G321">
        <v>27.454000000000001</v>
      </c>
      <c r="H321">
        <v>138.6</v>
      </c>
    </row>
    <row r="322" spans="1:8" x14ac:dyDescent="0.15">
      <c r="A322" t="s">
        <v>617</v>
      </c>
      <c r="B322" t="s">
        <v>861</v>
      </c>
      <c r="C322">
        <v>31.614000000000001</v>
      </c>
      <c r="D322" t="s">
        <v>862</v>
      </c>
      <c r="E322">
        <v>31.989000000000001</v>
      </c>
      <c r="F322">
        <v>200.4</v>
      </c>
      <c r="G322">
        <v>27.384</v>
      </c>
      <c r="H322">
        <v>139.1</v>
      </c>
    </row>
    <row r="323" spans="1:8" x14ac:dyDescent="0.15">
      <c r="A323" t="s">
        <v>619</v>
      </c>
      <c r="B323" t="s">
        <v>863</v>
      </c>
      <c r="C323" t="s">
        <v>864</v>
      </c>
      <c r="D323">
        <v>34.527999999999999</v>
      </c>
      <c r="E323">
        <v>31.93</v>
      </c>
      <c r="F323">
        <v>200.7</v>
      </c>
      <c r="G323">
        <v>27.312000000000001</v>
      </c>
      <c r="H323">
        <v>137.9</v>
      </c>
    </row>
    <row r="324" spans="1:8" x14ac:dyDescent="0.15">
      <c r="A324" t="s">
        <v>621</v>
      </c>
      <c r="B324" t="s">
        <v>865</v>
      </c>
      <c r="C324">
        <v>32.398000000000003</v>
      </c>
      <c r="D324">
        <v>33.692</v>
      </c>
      <c r="E324">
        <v>32.207999999999998</v>
      </c>
      <c r="F324">
        <v>200.7</v>
      </c>
      <c r="G324">
        <v>27.352</v>
      </c>
      <c r="H324">
        <v>137.6</v>
      </c>
    </row>
    <row r="325" spans="1:8" x14ac:dyDescent="0.15">
      <c r="A325" t="s">
        <v>623</v>
      </c>
      <c r="B325" t="s">
        <v>866</v>
      </c>
      <c r="C325">
        <v>31.943000000000001</v>
      </c>
      <c r="D325">
        <v>33.811</v>
      </c>
      <c r="E325">
        <v>32.283999999999999</v>
      </c>
      <c r="F325">
        <v>200.4</v>
      </c>
      <c r="G325" t="s">
        <v>867</v>
      </c>
      <c r="H325">
        <v>138.1</v>
      </c>
    </row>
    <row r="326" spans="1:8" x14ac:dyDescent="0.15">
      <c r="A326" t="s">
        <v>625</v>
      </c>
      <c r="B326" t="s">
        <v>868</v>
      </c>
      <c r="C326">
        <v>32.790999999999997</v>
      </c>
      <c r="D326">
        <v>33.908999999999999</v>
      </c>
      <c r="E326">
        <v>32.305999999999997</v>
      </c>
      <c r="F326">
        <v>201.1</v>
      </c>
      <c r="G326">
        <v>27.224</v>
      </c>
      <c r="H326">
        <v>136.9</v>
      </c>
    </row>
    <row r="327" spans="1:8" x14ac:dyDescent="0.15">
      <c r="A327" t="s">
        <v>0</v>
      </c>
    </row>
    <row r="328" spans="1:8" x14ac:dyDescent="0.15">
      <c r="A328" t="s">
        <v>1</v>
      </c>
    </row>
    <row r="329" spans="1:8" x14ac:dyDescent="0.15">
      <c r="A329" t="s">
        <v>2</v>
      </c>
    </row>
    <row r="330" spans="1:8" x14ac:dyDescent="0.15">
      <c r="A330" t="s">
        <v>3</v>
      </c>
    </row>
    <row r="331" spans="1:8" x14ac:dyDescent="0.15">
      <c r="A331" t="s">
        <v>577</v>
      </c>
    </row>
    <row r="332" spans="1:8" x14ac:dyDescent="0.15">
      <c r="A332" s="1">
        <v>41490</v>
      </c>
    </row>
    <row r="333" spans="1:8" x14ac:dyDescent="0.15">
      <c r="A333" t="s">
        <v>5</v>
      </c>
    </row>
    <row r="334" spans="1:8" x14ac:dyDescent="0.15">
      <c r="A334" t="s">
        <v>6</v>
      </c>
    </row>
    <row r="335" spans="1:8" x14ac:dyDescent="0.15">
      <c r="A335" t="s">
        <v>7</v>
      </c>
    </row>
    <row r="336" spans="1:8" x14ac:dyDescent="0.15">
      <c r="A336" t="s">
        <v>869</v>
      </c>
    </row>
    <row r="337" spans="1:8" x14ac:dyDescent="0.15">
      <c r="A337" t="s">
        <v>870</v>
      </c>
    </row>
    <row r="338" spans="1:8" x14ac:dyDescent="0.15">
      <c r="B338" t="s">
        <v>579</v>
      </c>
      <c r="C338" t="s">
        <v>871</v>
      </c>
    </row>
    <row r="339" spans="1:8" x14ac:dyDescent="0.15">
      <c r="B339" t="s">
        <v>581</v>
      </c>
      <c r="C339" t="s">
        <v>582</v>
      </c>
      <c r="D339" t="s">
        <v>583</v>
      </c>
      <c r="E339" t="s">
        <v>584</v>
      </c>
      <c r="F339" t="s">
        <v>585</v>
      </c>
      <c r="G339" t="s">
        <v>586</v>
      </c>
      <c r="H339" t="s">
        <v>587</v>
      </c>
    </row>
    <row r="340" spans="1:8" x14ac:dyDescent="0.15">
      <c r="A340" t="s">
        <v>588</v>
      </c>
      <c r="B340" t="s">
        <v>872</v>
      </c>
      <c r="C340">
        <v>31.094999999999999</v>
      </c>
      <c r="D340">
        <v>32.655000000000001</v>
      </c>
      <c r="E340">
        <v>31.509</v>
      </c>
      <c r="F340">
        <v>207.3</v>
      </c>
      <c r="G340">
        <v>26.724</v>
      </c>
    </row>
    <row r="341" spans="1:8" x14ac:dyDescent="0.15">
      <c r="A341" t="s">
        <v>590</v>
      </c>
      <c r="B341" t="s">
        <v>873</v>
      </c>
      <c r="D341">
        <v>33.222999999999999</v>
      </c>
      <c r="E341">
        <v>31.753</v>
      </c>
      <c r="F341">
        <v>204.2</v>
      </c>
      <c r="G341">
        <v>26.978999999999999</v>
      </c>
      <c r="H341">
        <v>133.80000000000001</v>
      </c>
    </row>
    <row r="342" spans="1:8" x14ac:dyDescent="0.15">
      <c r="A342" t="s">
        <v>592</v>
      </c>
      <c r="B342" t="s">
        <v>874</v>
      </c>
      <c r="C342" t="s">
        <v>875</v>
      </c>
      <c r="D342">
        <v>33.018999999999998</v>
      </c>
      <c r="E342">
        <v>32.094999999999999</v>
      </c>
      <c r="F342">
        <v>205.7</v>
      </c>
      <c r="G342">
        <v>27.478000000000002</v>
      </c>
      <c r="H342">
        <v>139.69999999999999</v>
      </c>
    </row>
    <row r="343" spans="1:8" x14ac:dyDescent="0.15">
      <c r="A343" t="s">
        <v>595</v>
      </c>
      <c r="B343" t="s">
        <v>876</v>
      </c>
      <c r="C343">
        <v>31.558</v>
      </c>
      <c r="D343">
        <v>33.005000000000003</v>
      </c>
      <c r="E343">
        <v>31.795999999999999</v>
      </c>
      <c r="F343">
        <v>206.1</v>
      </c>
      <c r="G343">
        <v>27.318999999999999</v>
      </c>
      <c r="H343">
        <v>139.80000000000001</v>
      </c>
    </row>
    <row r="344" spans="1:8" x14ac:dyDescent="0.15">
      <c r="A344" t="s">
        <v>597</v>
      </c>
      <c r="B344" t="s">
        <v>877</v>
      </c>
      <c r="C344">
        <v>32.073999999999998</v>
      </c>
      <c r="D344">
        <v>33.268000000000001</v>
      </c>
      <c r="E344">
        <v>31.585999999999999</v>
      </c>
      <c r="F344">
        <v>206.5</v>
      </c>
      <c r="G344">
        <v>26.888000000000002</v>
      </c>
      <c r="H344">
        <v>139.6</v>
      </c>
    </row>
    <row r="345" spans="1:8" x14ac:dyDescent="0.15">
      <c r="A345" t="s">
        <v>601</v>
      </c>
      <c r="B345" t="s">
        <v>878</v>
      </c>
      <c r="C345">
        <v>31.15</v>
      </c>
      <c r="D345">
        <v>33.066000000000003</v>
      </c>
      <c r="E345">
        <v>31.817</v>
      </c>
      <c r="F345">
        <v>205.3</v>
      </c>
      <c r="G345">
        <v>27.01</v>
      </c>
      <c r="H345">
        <v>140.5</v>
      </c>
    </row>
    <row r="346" spans="1:8" x14ac:dyDescent="0.15">
      <c r="A346" t="s">
        <v>604</v>
      </c>
      <c r="B346" t="s">
        <v>879</v>
      </c>
      <c r="C346">
        <v>31.126999999999999</v>
      </c>
      <c r="D346">
        <v>32.883000000000003</v>
      </c>
      <c r="E346">
        <v>31.515999999999998</v>
      </c>
      <c r="F346">
        <v>204.5</v>
      </c>
      <c r="G346" t="s">
        <v>880</v>
      </c>
      <c r="H346">
        <v>141.4</v>
      </c>
    </row>
    <row r="347" spans="1:8" x14ac:dyDescent="0.15">
      <c r="A347" t="s">
        <v>606</v>
      </c>
      <c r="B347" t="s">
        <v>881</v>
      </c>
      <c r="C347">
        <v>31.279</v>
      </c>
      <c r="D347" t="s">
        <v>882</v>
      </c>
      <c r="E347" t="s">
        <v>883</v>
      </c>
      <c r="F347" t="s">
        <v>833</v>
      </c>
      <c r="G347">
        <v>26.93</v>
      </c>
      <c r="H347">
        <v>141.19999999999999</v>
      </c>
    </row>
    <row r="348" spans="1:8" x14ac:dyDescent="0.15">
      <c r="A348" t="s">
        <v>609</v>
      </c>
      <c r="B348" t="s">
        <v>884</v>
      </c>
      <c r="C348">
        <v>31.373999999999999</v>
      </c>
      <c r="D348">
        <v>33.052999999999997</v>
      </c>
      <c r="E348">
        <v>31.823</v>
      </c>
      <c r="F348">
        <v>206.1</v>
      </c>
      <c r="G348">
        <v>27.047000000000001</v>
      </c>
      <c r="H348">
        <v>140.19999999999999</v>
      </c>
    </row>
    <row r="349" spans="1:8" x14ac:dyDescent="0.15">
      <c r="A349" t="s">
        <v>611</v>
      </c>
      <c r="B349" t="s">
        <v>885</v>
      </c>
      <c r="C349">
        <v>31.411999999999999</v>
      </c>
      <c r="D349">
        <v>33.378999999999998</v>
      </c>
      <c r="E349">
        <v>31.611999999999998</v>
      </c>
      <c r="F349">
        <v>206.1</v>
      </c>
      <c r="G349">
        <v>26.847000000000001</v>
      </c>
      <c r="H349">
        <v>140.19999999999999</v>
      </c>
    </row>
    <row r="350" spans="1:8" x14ac:dyDescent="0.15">
      <c r="A350" t="s">
        <v>613</v>
      </c>
      <c r="B350" t="s">
        <v>886</v>
      </c>
      <c r="C350">
        <v>31.585999999999999</v>
      </c>
      <c r="D350">
        <v>33.274000000000001</v>
      </c>
      <c r="E350">
        <v>31.568999999999999</v>
      </c>
      <c r="F350">
        <v>206.1</v>
      </c>
      <c r="G350">
        <v>27.213000000000001</v>
      </c>
      <c r="H350">
        <v>139.80000000000001</v>
      </c>
    </row>
    <row r="351" spans="1:8" x14ac:dyDescent="0.15">
      <c r="A351" t="s">
        <v>615</v>
      </c>
      <c r="B351" t="s">
        <v>887</v>
      </c>
      <c r="C351">
        <v>31.52</v>
      </c>
      <c r="D351">
        <v>33.1</v>
      </c>
      <c r="E351">
        <v>31.672000000000001</v>
      </c>
      <c r="F351">
        <v>206.1</v>
      </c>
      <c r="G351">
        <v>26.832000000000001</v>
      </c>
      <c r="H351">
        <v>140.4</v>
      </c>
    </row>
    <row r="352" spans="1:8" x14ac:dyDescent="0.15">
      <c r="A352" t="s">
        <v>617</v>
      </c>
      <c r="B352" t="s">
        <v>888</v>
      </c>
      <c r="C352">
        <v>31.497</v>
      </c>
      <c r="D352">
        <v>33.250999999999998</v>
      </c>
      <c r="E352">
        <v>31.75</v>
      </c>
      <c r="F352" t="s">
        <v>833</v>
      </c>
      <c r="G352">
        <v>27.268999999999998</v>
      </c>
      <c r="H352">
        <v>139.69999999999999</v>
      </c>
    </row>
    <row r="353" spans="1:8" x14ac:dyDescent="0.15">
      <c r="A353" t="s">
        <v>0</v>
      </c>
    </row>
    <row r="354" spans="1:8" x14ac:dyDescent="0.15">
      <c r="A354" t="s">
        <v>1</v>
      </c>
    </row>
    <row r="355" spans="1:8" x14ac:dyDescent="0.15">
      <c r="A355" t="s">
        <v>2</v>
      </c>
    </row>
    <row r="356" spans="1:8" x14ac:dyDescent="0.15">
      <c r="A356" t="s">
        <v>3</v>
      </c>
    </row>
    <row r="357" spans="1:8" x14ac:dyDescent="0.15">
      <c r="A357" t="s">
        <v>577</v>
      </c>
    </row>
    <row r="358" spans="1:8" x14ac:dyDescent="0.15">
      <c r="A358" s="1">
        <v>41490</v>
      </c>
    </row>
    <row r="359" spans="1:8" x14ac:dyDescent="0.15">
      <c r="A359" t="s">
        <v>5</v>
      </c>
    </row>
    <row r="360" spans="1:8" x14ac:dyDescent="0.15">
      <c r="A360" t="s">
        <v>6</v>
      </c>
    </row>
    <row r="361" spans="1:8" x14ac:dyDescent="0.15">
      <c r="A361" t="s">
        <v>7</v>
      </c>
    </row>
    <row r="362" spans="1:8" x14ac:dyDescent="0.15">
      <c r="A362" t="s">
        <v>889</v>
      </c>
    </row>
    <row r="363" spans="1:8" x14ac:dyDescent="0.15">
      <c r="A363" t="s">
        <v>890</v>
      </c>
    </row>
    <row r="364" spans="1:8" x14ac:dyDescent="0.15">
      <c r="B364" t="s">
        <v>579</v>
      </c>
      <c r="C364" t="s">
        <v>891</v>
      </c>
    </row>
    <row r="365" spans="1:8" x14ac:dyDescent="0.15">
      <c r="B365" t="s">
        <v>581</v>
      </c>
      <c r="C365" t="s">
        <v>582</v>
      </c>
      <c r="D365" t="s">
        <v>583</v>
      </c>
      <c r="E365" t="s">
        <v>584</v>
      </c>
      <c r="F365" t="s">
        <v>585</v>
      </c>
      <c r="G365" t="s">
        <v>586</v>
      </c>
      <c r="H365" t="s">
        <v>587</v>
      </c>
    </row>
    <row r="366" spans="1:8" x14ac:dyDescent="0.15">
      <c r="A366" t="s">
        <v>588</v>
      </c>
      <c r="B366" t="s">
        <v>892</v>
      </c>
      <c r="C366">
        <v>31.488</v>
      </c>
      <c r="D366">
        <v>33.299999999999997</v>
      </c>
      <c r="E366">
        <v>31.945</v>
      </c>
      <c r="F366">
        <v>203.8</v>
      </c>
      <c r="G366">
        <v>27.138000000000002</v>
      </c>
    </row>
    <row r="367" spans="1:8" x14ac:dyDescent="0.15">
      <c r="A367" t="s">
        <v>590</v>
      </c>
      <c r="B367" t="s">
        <v>893</v>
      </c>
      <c r="D367">
        <v>34.985999999999997</v>
      </c>
      <c r="E367">
        <v>32.81</v>
      </c>
      <c r="F367">
        <v>201.9</v>
      </c>
      <c r="G367">
        <v>27.515999999999998</v>
      </c>
      <c r="H367">
        <v>126.5</v>
      </c>
    </row>
    <row r="368" spans="1:8" x14ac:dyDescent="0.15">
      <c r="A368" t="s">
        <v>592</v>
      </c>
      <c r="B368" t="s">
        <v>894</v>
      </c>
      <c r="C368">
        <v>31.62</v>
      </c>
      <c r="D368">
        <v>33.5</v>
      </c>
      <c r="E368">
        <v>32.061999999999998</v>
      </c>
      <c r="F368">
        <v>203</v>
      </c>
      <c r="G368">
        <v>27.145</v>
      </c>
      <c r="H368">
        <v>139</v>
      </c>
    </row>
    <row r="369" spans="1:8" x14ac:dyDescent="0.15">
      <c r="A369" t="s">
        <v>595</v>
      </c>
      <c r="B369" t="s">
        <v>895</v>
      </c>
      <c r="C369">
        <v>31.783999999999999</v>
      </c>
      <c r="D369">
        <v>33.326000000000001</v>
      </c>
      <c r="E369">
        <v>32.127000000000002</v>
      </c>
      <c r="F369">
        <v>201.9</v>
      </c>
      <c r="G369">
        <v>27.474</v>
      </c>
      <c r="H369">
        <v>138.6</v>
      </c>
    </row>
    <row r="370" spans="1:8" x14ac:dyDescent="0.15">
      <c r="A370" t="s">
        <v>597</v>
      </c>
      <c r="B370" t="s">
        <v>896</v>
      </c>
      <c r="C370">
        <v>32.024999999999999</v>
      </c>
      <c r="D370">
        <v>33.459000000000003</v>
      </c>
      <c r="E370">
        <v>32.369</v>
      </c>
      <c r="F370">
        <v>203</v>
      </c>
      <c r="G370">
        <v>27.71</v>
      </c>
      <c r="H370">
        <v>137.69999999999999</v>
      </c>
    </row>
    <row r="371" spans="1:8" x14ac:dyDescent="0.15">
      <c r="A371" t="s">
        <v>601</v>
      </c>
      <c r="B371" t="s">
        <v>897</v>
      </c>
      <c r="C371">
        <v>31.79</v>
      </c>
      <c r="D371">
        <v>33.521999999999998</v>
      </c>
      <c r="E371">
        <v>32.002000000000002</v>
      </c>
      <c r="F371">
        <v>200.4</v>
      </c>
      <c r="G371">
        <v>27.184000000000001</v>
      </c>
      <c r="H371">
        <v>138.80000000000001</v>
      </c>
    </row>
    <row r="372" spans="1:8" x14ac:dyDescent="0.15">
      <c r="A372" t="s">
        <v>604</v>
      </c>
      <c r="B372" t="s">
        <v>898</v>
      </c>
      <c r="C372" t="s">
        <v>899</v>
      </c>
      <c r="D372">
        <v>33.405999999999999</v>
      </c>
      <c r="E372" t="s">
        <v>900</v>
      </c>
      <c r="F372">
        <v>200</v>
      </c>
      <c r="G372">
        <v>27.248000000000001</v>
      </c>
      <c r="H372">
        <v>139.30000000000001</v>
      </c>
    </row>
    <row r="373" spans="1:8" x14ac:dyDescent="0.15">
      <c r="A373" t="s">
        <v>606</v>
      </c>
      <c r="B373" t="s">
        <v>901</v>
      </c>
      <c r="C373">
        <v>31.908000000000001</v>
      </c>
      <c r="D373">
        <v>33.372</v>
      </c>
      <c r="E373">
        <v>32.558999999999997</v>
      </c>
      <c r="F373">
        <v>202.6</v>
      </c>
      <c r="G373">
        <v>27.463999999999999</v>
      </c>
      <c r="H373">
        <v>137.9</v>
      </c>
    </row>
    <row r="374" spans="1:8" x14ac:dyDescent="0.15">
      <c r="A374" t="s">
        <v>609</v>
      </c>
      <c r="B374" t="s">
        <v>902</v>
      </c>
      <c r="C374">
        <v>32.323999999999998</v>
      </c>
      <c r="D374">
        <v>33.399000000000001</v>
      </c>
      <c r="E374">
        <v>32.250999999999998</v>
      </c>
      <c r="F374" t="s">
        <v>903</v>
      </c>
      <c r="G374">
        <v>27.670999999999999</v>
      </c>
      <c r="H374">
        <v>137.6</v>
      </c>
    </row>
    <row r="375" spans="1:8" x14ac:dyDescent="0.15">
      <c r="A375" t="s">
        <v>611</v>
      </c>
      <c r="B375" t="s">
        <v>904</v>
      </c>
      <c r="C375">
        <v>32.162999999999997</v>
      </c>
      <c r="D375">
        <v>33.357999999999997</v>
      </c>
      <c r="E375">
        <v>32.201999999999998</v>
      </c>
      <c r="F375">
        <v>200</v>
      </c>
      <c r="G375">
        <v>27.306000000000001</v>
      </c>
      <c r="H375">
        <v>138.19999999999999</v>
      </c>
    </row>
    <row r="376" spans="1:8" x14ac:dyDescent="0.15">
      <c r="A376" t="s">
        <v>613</v>
      </c>
      <c r="B376" t="s">
        <v>905</v>
      </c>
      <c r="C376">
        <v>31.908999999999999</v>
      </c>
      <c r="D376">
        <v>33.417999999999999</v>
      </c>
      <c r="E376">
        <v>32.073999999999998</v>
      </c>
      <c r="F376">
        <v>198.5</v>
      </c>
      <c r="G376" t="s">
        <v>906</v>
      </c>
      <c r="H376">
        <v>138.80000000000001</v>
      </c>
    </row>
    <row r="377" spans="1:8" x14ac:dyDescent="0.15">
      <c r="A377" t="s">
        <v>615</v>
      </c>
      <c r="B377" t="s">
        <v>907</v>
      </c>
      <c r="C377">
        <v>31.672000000000001</v>
      </c>
      <c r="D377">
        <v>33.323999999999998</v>
      </c>
      <c r="E377">
        <v>32.036999999999999</v>
      </c>
      <c r="F377">
        <v>198.5</v>
      </c>
      <c r="G377">
        <v>27.385000000000002</v>
      </c>
      <c r="H377">
        <v>138.9</v>
      </c>
    </row>
    <row r="378" spans="1:8" x14ac:dyDescent="0.15">
      <c r="A378" t="s">
        <v>617</v>
      </c>
      <c r="B378" t="s">
        <v>908</v>
      </c>
      <c r="C378">
        <v>31.634</v>
      </c>
      <c r="D378">
        <v>33.302999999999997</v>
      </c>
      <c r="E378">
        <v>32.07</v>
      </c>
      <c r="F378">
        <v>200.4</v>
      </c>
      <c r="G378">
        <v>27.353999999999999</v>
      </c>
      <c r="H378">
        <v>139</v>
      </c>
    </row>
    <row r="379" spans="1:8" x14ac:dyDescent="0.15">
      <c r="A379" t="s">
        <v>619</v>
      </c>
      <c r="B379" t="s">
        <v>909</v>
      </c>
      <c r="C379">
        <v>31.558</v>
      </c>
      <c r="D379" t="s">
        <v>910</v>
      </c>
      <c r="E379">
        <v>32.253</v>
      </c>
      <c r="F379">
        <v>197.8</v>
      </c>
      <c r="G379">
        <v>27.407</v>
      </c>
      <c r="H379">
        <v>138.80000000000001</v>
      </c>
    </row>
    <row r="380" spans="1:8" x14ac:dyDescent="0.15">
      <c r="A380" t="s">
        <v>621</v>
      </c>
      <c r="B380" t="s">
        <v>911</v>
      </c>
      <c r="C380">
        <v>31.75</v>
      </c>
      <c r="D380">
        <v>33.429000000000002</v>
      </c>
      <c r="E380">
        <v>32.173000000000002</v>
      </c>
      <c r="F380">
        <v>197.1</v>
      </c>
      <c r="G380">
        <v>27.379000000000001</v>
      </c>
      <c r="H380">
        <v>138.6</v>
      </c>
    </row>
    <row r="381" spans="1:8" x14ac:dyDescent="0.15">
      <c r="A381" t="s">
        <v>623</v>
      </c>
      <c r="B381" t="s">
        <v>912</v>
      </c>
      <c r="C381">
        <v>31.786999999999999</v>
      </c>
      <c r="D381">
        <v>33.435000000000002</v>
      </c>
      <c r="E381">
        <v>32.152000000000001</v>
      </c>
      <c r="F381">
        <v>197.4</v>
      </c>
      <c r="G381">
        <v>27.184000000000001</v>
      </c>
      <c r="H381">
        <v>138.80000000000001</v>
      </c>
    </row>
    <row r="382" spans="1:8" x14ac:dyDescent="0.15">
      <c r="A382" t="s">
        <v>625</v>
      </c>
      <c r="B382" t="s">
        <v>913</v>
      </c>
      <c r="C382">
        <v>31.792000000000002</v>
      </c>
      <c r="D382">
        <v>33.436</v>
      </c>
      <c r="E382">
        <v>32.383000000000003</v>
      </c>
      <c r="F382">
        <v>196</v>
      </c>
      <c r="G382">
        <v>27.324999999999999</v>
      </c>
      <c r="H382">
        <v>138.4</v>
      </c>
    </row>
    <row r="383" spans="1:8" x14ac:dyDescent="0.15">
      <c r="A383" t="s">
        <v>0</v>
      </c>
    </row>
    <row r="384" spans="1:8" x14ac:dyDescent="0.15">
      <c r="A384" t="s">
        <v>1</v>
      </c>
    </row>
    <row r="385" spans="1:8" x14ac:dyDescent="0.15">
      <c r="A385" t="s">
        <v>2</v>
      </c>
    </row>
    <row r="386" spans="1:8" x14ac:dyDescent="0.15">
      <c r="A386" t="s">
        <v>3</v>
      </c>
    </row>
    <row r="387" spans="1:8" x14ac:dyDescent="0.15">
      <c r="A387" t="s">
        <v>577</v>
      </c>
    </row>
    <row r="388" spans="1:8" x14ac:dyDescent="0.15">
      <c r="A388" s="1">
        <v>41490</v>
      </c>
    </row>
    <row r="389" spans="1:8" x14ac:dyDescent="0.15">
      <c r="A389" t="s">
        <v>5</v>
      </c>
    </row>
    <row r="390" spans="1:8" x14ac:dyDescent="0.15">
      <c r="A390" t="s">
        <v>6</v>
      </c>
    </row>
    <row r="391" spans="1:8" x14ac:dyDescent="0.15">
      <c r="A391" t="s">
        <v>7</v>
      </c>
    </row>
    <row r="392" spans="1:8" x14ac:dyDescent="0.15">
      <c r="A392" t="s">
        <v>914</v>
      </c>
    </row>
    <row r="393" spans="1:8" x14ac:dyDescent="0.15">
      <c r="A393" t="s">
        <v>915</v>
      </c>
    </row>
    <row r="394" spans="1:8" x14ac:dyDescent="0.15">
      <c r="B394" t="s">
        <v>579</v>
      </c>
      <c r="C394" t="s">
        <v>916</v>
      </c>
    </row>
    <row r="395" spans="1:8" x14ac:dyDescent="0.15">
      <c r="B395" t="s">
        <v>581</v>
      </c>
      <c r="C395" t="s">
        <v>582</v>
      </c>
      <c r="D395" t="s">
        <v>583</v>
      </c>
      <c r="E395" t="s">
        <v>584</v>
      </c>
      <c r="F395" t="s">
        <v>585</v>
      </c>
      <c r="G395" t="s">
        <v>586</v>
      </c>
      <c r="H395" t="s">
        <v>587</v>
      </c>
    </row>
    <row r="396" spans="1:8" x14ac:dyDescent="0.15">
      <c r="A396" t="s">
        <v>588</v>
      </c>
      <c r="B396" t="s">
        <v>917</v>
      </c>
      <c r="C396">
        <v>31.637</v>
      </c>
      <c r="D396">
        <v>33.072000000000003</v>
      </c>
      <c r="E396">
        <v>31.489000000000001</v>
      </c>
      <c r="F396">
        <v>206.5</v>
      </c>
      <c r="G396">
        <v>26.983000000000001</v>
      </c>
    </row>
    <row r="397" spans="1:8" x14ac:dyDescent="0.15">
      <c r="A397" t="s">
        <v>590</v>
      </c>
      <c r="B397" t="s">
        <v>918</v>
      </c>
      <c r="D397">
        <v>34.212000000000003</v>
      </c>
      <c r="E397">
        <v>32.128</v>
      </c>
      <c r="F397" t="s">
        <v>919</v>
      </c>
      <c r="G397">
        <v>27.654</v>
      </c>
      <c r="H397">
        <v>128.69999999999999</v>
      </c>
    </row>
    <row r="398" spans="1:8" x14ac:dyDescent="0.15">
      <c r="A398" t="s">
        <v>592</v>
      </c>
      <c r="B398" t="s">
        <v>920</v>
      </c>
      <c r="C398">
        <v>31.774000000000001</v>
      </c>
      <c r="D398">
        <v>33.256</v>
      </c>
      <c r="E398">
        <v>32.087000000000003</v>
      </c>
      <c r="F398">
        <v>202.6</v>
      </c>
      <c r="G398">
        <v>27.257999999999999</v>
      </c>
      <c r="H398">
        <v>139</v>
      </c>
    </row>
    <row r="399" spans="1:8" x14ac:dyDescent="0.15">
      <c r="A399" t="s">
        <v>595</v>
      </c>
      <c r="B399" t="s">
        <v>921</v>
      </c>
      <c r="C399">
        <v>31.882000000000001</v>
      </c>
      <c r="D399">
        <v>33.356999999999999</v>
      </c>
      <c r="E399">
        <v>32.164000000000001</v>
      </c>
      <c r="F399">
        <v>200.7</v>
      </c>
      <c r="G399">
        <v>27.195</v>
      </c>
      <c r="H399">
        <v>138.69999999999999</v>
      </c>
    </row>
    <row r="400" spans="1:8" x14ac:dyDescent="0.15">
      <c r="A400" t="s">
        <v>597</v>
      </c>
      <c r="B400" t="s">
        <v>860</v>
      </c>
      <c r="C400">
        <v>32.031999999999996</v>
      </c>
      <c r="D400">
        <v>33.412999999999997</v>
      </c>
      <c r="E400">
        <v>32.07</v>
      </c>
      <c r="F400">
        <v>200.7</v>
      </c>
      <c r="G400">
        <v>27.227</v>
      </c>
      <c r="H400">
        <v>138.6</v>
      </c>
    </row>
    <row r="401" spans="1:8" x14ac:dyDescent="0.15">
      <c r="A401" t="s">
        <v>601</v>
      </c>
      <c r="B401" t="s">
        <v>922</v>
      </c>
      <c r="C401">
        <v>31.965</v>
      </c>
      <c r="D401">
        <v>33.408000000000001</v>
      </c>
      <c r="E401">
        <v>31.975000000000001</v>
      </c>
      <c r="F401">
        <v>201.1</v>
      </c>
      <c r="G401">
        <v>27.324999999999999</v>
      </c>
      <c r="H401">
        <v>138.6</v>
      </c>
    </row>
    <row r="402" spans="1:8" x14ac:dyDescent="0.15">
      <c r="A402" t="s">
        <v>604</v>
      </c>
      <c r="B402" t="s">
        <v>923</v>
      </c>
      <c r="C402">
        <v>31.984000000000002</v>
      </c>
      <c r="D402">
        <v>33.398000000000003</v>
      </c>
      <c r="E402">
        <v>32.023000000000003</v>
      </c>
      <c r="F402">
        <v>200</v>
      </c>
      <c r="G402">
        <v>27.411999999999999</v>
      </c>
      <c r="H402">
        <v>138.5</v>
      </c>
    </row>
    <row r="403" spans="1:8" x14ac:dyDescent="0.15">
      <c r="A403" t="s">
        <v>606</v>
      </c>
      <c r="B403" t="s">
        <v>924</v>
      </c>
      <c r="C403">
        <v>31.962</v>
      </c>
      <c r="D403">
        <v>33.255000000000003</v>
      </c>
      <c r="E403">
        <v>32.091999999999999</v>
      </c>
      <c r="F403">
        <v>197.4</v>
      </c>
      <c r="G403">
        <v>27.157</v>
      </c>
      <c r="H403">
        <v>138.9</v>
      </c>
    </row>
    <row r="404" spans="1:8" x14ac:dyDescent="0.15">
      <c r="A404" t="s">
        <v>609</v>
      </c>
      <c r="B404" t="s">
        <v>925</v>
      </c>
      <c r="C404">
        <v>31.937000000000001</v>
      </c>
      <c r="D404">
        <v>33.273000000000003</v>
      </c>
      <c r="E404">
        <v>31.873999999999999</v>
      </c>
      <c r="F404">
        <v>200.4</v>
      </c>
      <c r="G404">
        <v>27.099</v>
      </c>
      <c r="H404">
        <v>139.19999999999999</v>
      </c>
    </row>
    <row r="405" spans="1:8" x14ac:dyDescent="0.15">
      <c r="A405" t="s">
        <v>611</v>
      </c>
      <c r="B405" t="s">
        <v>926</v>
      </c>
      <c r="C405">
        <v>31.721</v>
      </c>
      <c r="D405">
        <v>33.198999999999998</v>
      </c>
      <c r="E405">
        <v>31.861000000000001</v>
      </c>
      <c r="F405">
        <v>201.1</v>
      </c>
      <c r="G405">
        <v>27.228999999999999</v>
      </c>
      <c r="H405">
        <v>139.4</v>
      </c>
    </row>
    <row r="406" spans="1:8" x14ac:dyDescent="0.15">
      <c r="A406" t="s">
        <v>613</v>
      </c>
      <c r="B406" t="s">
        <v>927</v>
      </c>
      <c r="C406">
        <v>31.757000000000001</v>
      </c>
      <c r="D406">
        <v>33.220999999999997</v>
      </c>
      <c r="E406">
        <v>31.809000000000001</v>
      </c>
      <c r="F406">
        <v>200.7</v>
      </c>
      <c r="G406" t="s">
        <v>928</v>
      </c>
      <c r="H406">
        <v>139.69999999999999</v>
      </c>
    </row>
    <row r="407" spans="1:8" x14ac:dyDescent="0.15">
      <c r="A407" t="s">
        <v>615</v>
      </c>
      <c r="B407" t="s">
        <v>929</v>
      </c>
      <c r="C407">
        <v>31.696000000000002</v>
      </c>
      <c r="D407">
        <v>33.216999999999999</v>
      </c>
      <c r="E407">
        <v>31.734999999999999</v>
      </c>
      <c r="F407">
        <v>200.4</v>
      </c>
      <c r="G407">
        <v>27.135000000000002</v>
      </c>
      <c r="H407">
        <v>139.6</v>
      </c>
    </row>
    <row r="408" spans="1:8" x14ac:dyDescent="0.15">
      <c r="A408" t="s">
        <v>617</v>
      </c>
      <c r="B408" t="s">
        <v>930</v>
      </c>
      <c r="C408" t="s">
        <v>931</v>
      </c>
      <c r="D408" t="s">
        <v>932</v>
      </c>
      <c r="E408" t="s">
        <v>933</v>
      </c>
      <c r="F408">
        <v>202.2</v>
      </c>
      <c r="G408">
        <v>27.172999999999998</v>
      </c>
      <c r="H408">
        <v>140.1</v>
      </c>
    </row>
    <row r="409" spans="1:8" x14ac:dyDescent="0.15">
      <c r="A409" t="s">
        <v>619</v>
      </c>
      <c r="B409" t="s">
        <v>934</v>
      </c>
      <c r="C409">
        <v>31.728999999999999</v>
      </c>
      <c r="D409">
        <v>33.212000000000003</v>
      </c>
      <c r="E409">
        <v>31.838999999999999</v>
      </c>
      <c r="F409">
        <v>199.3</v>
      </c>
      <c r="G409">
        <v>27.402000000000001</v>
      </c>
      <c r="H409">
        <v>139.19999999999999</v>
      </c>
    </row>
    <row r="410" spans="1:8" x14ac:dyDescent="0.15">
      <c r="A410" t="s">
        <v>621</v>
      </c>
      <c r="B410" t="s">
        <v>935</v>
      </c>
      <c r="C410">
        <v>31.902000000000001</v>
      </c>
      <c r="D410">
        <v>33.259</v>
      </c>
      <c r="E410">
        <v>32.034999999999997</v>
      </c>
      <c r="F410">
        <v>198.5</v>
      </c>
      <c r="G410">
        <v>27.202000000000002</v>
      </c>
      <c r="H410">
        <v>138.9</v>
      </c>
    </row>
    <row r="411" spans="1:8" x14ac:dyDescent="0.15">
      <c r="A411" t="s">
        <v>623</v>
      </c>
      <c r="B411" t="s">
        <v>936</v>
      </c>
      <c r="C411">
        <v>31.832000000000001</v>
      </c>
      <c r="D411">
        <v>33.448</v>
      </c>
      <c r="E411">
        <v>31.946000000000002</v>
      </c>
      <c r="F411">
        <v>198.9</v>
      </c>
      <c r="G411">
        <v>27.169</v>
      </c>
      <c r="H411">
        <v>139</v>
      </c>
    </row>
    <row r="412" spans="1:8" x14ac:dyDescent="0.15">
      <c r="A412" t="s">
        <v>625</v>
      </c>
      <c r="B412" t="s">
        <v>937</v>
      </c>
      <c r="C412">
        <v>32.012999999999998</v>
      </c>
      <c r="D412">
        <v>33.344000000000001</v>
      </c>
      <c r="E412">
        <v>32.137</v>
      </c>
      <c r="F412">
        <v>200</v>
      </c>
      <c r="G412">
        <v>27.347000000000001</v>
      </c>
      <c r="H412">
        <v>138.5</v>
      </c>
    </row>
    <row r="413" spans="1:8" x14ac:dyDescent="0.15">
      <c r="A413" t="s">
        <v>0</v>
      </c>
    </row>
    <row r="414" spans="1:8" x14ac:dyDescent="0.15">
      <c r="A414" t="s">
        <v>1</v>
      </c>
    </row>
    <row r="415" spans="1:8" x14ac:dyDescent="0.15">
      <c r="A415" t="s">
        <v>2</v>
      </c>
    </row>
    <row r="416" spans="1:8" x14ac:dyDescent="0.15">
      <c r="A416" t="s">
        <v>3</v>
      </c>
    </row>
    <row r="417" spans="1:8" x14ac:dyDescent="0.15">
      <c r="A417" t="s">
        <v>577</v>
      </c>
    </row>
    <row r="418" spans="1:8" x14ac:dyDescent="0.15">
      <c r="A418" s="1">
        <v>41490</v>
      </c>
    </row>
    <row r="419" spans="1:8" x14ac:dyDescent="0.15">
      <c r="A419" t="s">
        <v>5</v>
      </c>
    </row>
    <row r="420" spans="1:8" x14ac:dyDescent="0.15">
      <c r="A420" t="s">
        <v>6</v>
      </c>
    </row>
    <row r="421" spans="1:8" x14ac:dyDescent="0.15">
      <c r="A421" t="s">
        <v>7</v>
      </c>
    </row>
    <row r="422" spans="1:8" x14ac:dyDescent="0.15">
      <c r="A422" t="s">
        <v>938</v>
      </c>
    </row>
    <row r="423" spans="1:8" x14ac:dyDescent="0.15">
      <c r="A423" t="s">
        <v>939</v>
      </c>
    </row>
    <row r="424" spans="1:8" x14ac:dyDescent="0.15">
      <c r="B424" t="s">
        <v>579</v>
      </c>
      <c r="C424" t="s">
        <v>940</v>
      </c>
    </row>
    <row r="425" spans="1:8" x14ac:dyDescent="0.15">
      <c r="B425" t="s">
        <v>581</v>
      </c>
      <c r="C425" t="s">
        <v>582</v>
      </c>
      <c r="D425" t="s">
        <v>583</v>
      </c>
      <c r="E425" t="s">
        <v>584</v>
      </c>
      <c r="F425" t="s">
        <v>585</v>
      </c>
      <c r="G425" t="s">
        <v>586</v>
      </c>
      <c r="H425" t="s">
        <v>587</v>
      </c>
    </row>
    <row r="426" spans="1:8" x14ac:dyDescent="0.15">
      <c r="A426" t="s">
        <v>588</v>
      </c>
      <c r="B426" t="s">
        <v>911</v>
      </c>
      <c r="C426">
        <v>31.652999999999999</v>
      </c>
      <c r="D426">
        <v>33.408000000000001</v>
      </c>
      <c r="E426">
        <v>31.97</v>
      </c>
      <c r="F426">
        <v>207.7</v>
      </c>
      <c r="G426">
        <v>27.297999999999998</v>
      </c>
    </row>
    <row r="427" spans="1:8" x14ac:dyDescent="0.15">
      <c r="A427" t="s">
        <v>590</v>
      </c>
      <c r="B427" t="s">
        <v>941</v>
      </c>
      <c r="D427">
        <v>34.177999999999997</v>
      </c>
      <c r="E427">
        <v>32.656999999999996</v>
      </c>
      <c r="F427" t="s">
        <v>682</v>
      </c>
      <c r="G427">
        <v>27.722000000000001</v>
      </c>
      <c r="H427">
        <v>128.6</v>
      </c>
    </row>
    <row r="428" spans="1:8" x14ac:dyDescent="0.15">
      <c r="A428" t="s">
        <v>592</v>
      </c>
      <c r="B428" t="s">
        <v>942</v>
      </c>
      <c r="C428">
        <v>31.925999999999998</v>
      </c>
      <c r="D428">
        <v>33.536999999999999</v>
      </c>
      <c r="E428">
        <v>32.113</v>
      </c>
      <c r="F428">
        <v>204.5</v>
      </c>
      <c r="G428" t="s">
        <v>943</v>
      </c>
      <c r="H428">
        <v>138.4</v>
      </c>
    </row>
    <row r="429" spans="1:8" x14ac:dyDescent="0.15">
      <c r="A429" t="s">
        <v>595</v>
      </c>
      <c r="B429" t="s">
        <v>944</v>
      </c>
      <c r="C429">
        <v>31.808</v>
      </c>
      <c r="D429">
        <v>33.664999999999999</v>
      </c>
      <c r="E429">
        <v>32.289000000000001</v>
      </c>
      <c r="F429">
        <v>203</v>
      </c>
      <c r="G429">
        <v>27.704000000000001</v>
      </c>
      <c r="H429">
        <v>137.80000000000001</v>
      </c>
    </row>
    <row r="430" spans="1:8" x14ac:dyDescent="0.15">
      <c r="A430" t="s">
        <v>597</v>
      </c>
      <c r="B430" t="s">
        <v>945</v>
      </c>
      <c r="C430">
        <v>32.045999999999999</v>
      </c>
      <c r="D430">
        <v>33.804000000000002</v>
      </c>
      <c r="E430">
        <v>32.646999999999998</v>
      </c>
      <c r="F430">
        <v>203.8</v>
      </c>
      <c r="G430">
        <v>27.72</v>
      </c>
      <c r="H430">
        <v>136.9</v>
      </c>
    </row>
    <row r="431" spans="1:8" x14ac:dyDescent="0.15">
      <c r="A431" t="s">
        <v>601</v>
      </c>
      <c r="B431" t="s">
        <v>836</v>
      </c>
      <c r="C431">
        <v>31.751000000000001</v>
      </c>
      <c r="D431">
        <v>33.700000000000003</v>
      </c>
      <c r="E431">
        <v>32.192999999999998</v>
      </c>
      <c r="F431">
        <v>206.5</v>
      </c>
      <c r="G431">
        <v>27.372</v>
      </c>
      <c r="H431">
        <v>138.30000000000001</v>
      </c>
    </row>
    <row r="432" spans="1:8" x14ac:dyDescent="0.15">
      <c r="A432" t="s">
        <v>604</v>
      </c>
      <c r="B432" t="s">
        <v>946</v>
      </c>
      <c r="C432" t="s">
        <v>947</v>
      </c>
      <c r="D432" t="s">
        <v>948</v>
      </c>
      <c r="E432">
        <v>32.014000000000003</v>
      </c>
      <c r="F432">
        <v>203.8</v>
      </c>
      <c r="G432">
        <v>27.655999999999999</v>
      </c>
      <c r="H432">
        <v>138.6</v>
      </c>
    </row>
    <row r="433" spans="1:8" x14ac:dyDescent="0.15">
      <c r="A433" t="s">
        <v>606</v>
      </c>
      <c r="B433" t="s">
        <v>949</v>
      </c>
      <c r="C433">
        <v>31.734999999999999</v>
      </c>
      <c r="D433">
        <v>33.840000000000003</v>
      </c>
      <c r="E433">
        <v>32.365000000000002</v>
      </c>
      <c r="F433">
        <v>204.5</v>
      </c>
      <c r="G433">
        <v>27.654</v>
      </c>
      <c r="H433">
        <v>137.6</v>
      </c>
    </row>
    <row r="434" spans="1:8" x14ac:dyDescent="0.15">
      <c r="A434" t="s">
        <v>609</v>
      </c>
      <c r="B434" t="s">
        <v>950</v>
      </c>
      <c r="C434">
        <v>32.052999999999997</v>
      </c>
      <c r="D434">
        <v>33.616999999999997</v>
      </c>
      <c r="E434">
        <v>32.03</v>
      </c>
      <c r="F434">
        <v>203.4</v>
      </c>
      <c r="G434">
        <v>27.425000000000001</v>
      </c>
      <c r="H434">
        <v>138.1</v>
      </c>
    </row>
    <row r="435" spans="1:8" x14ac:dyDescent="0.15">
      <c r="A435" t="s">
        <v>611</v>
      </c>
      <c r="B435" t="s">
        <v>951</v>
      </c>
      <c r="C435">
        <v>31.896999999999998</v>
      </c>
      <c r="D435">
        <v>33.548000000000002</v>
      </c>
      <c r="E435">
        <v>32.06</v>
      </c>
      <c r="F435">
        <v>200</v>
      </c>
      <c r="G435">
        <v>27.911999999999999</v>
      </c>
      <c r="H435">
        <v>137.80000000000001</v>
      </c>
    </row>
    <row r="436" spans="1:8" x14ac:dyDescent="0.15">
      <c r="A436" t="s">
        <v>613</v>
      </c>
      <c r="B436" t="s">
        <v>952</v>
      </c>
      <c r="C436">
        <v>31.91</v>
      </c>
      <c r="D436">
        <v>33.621000000000002</v>
      </c>
      <c r="E436" t="s">
        <v>953</v>
      </c>
      <c r="F436">
        <v>203.4</v>
      </c>
      <c r="G436">
        <v>28.760999999999999</v>
      </c>
      <c r="H436">
        <v>136.9</v>
      </c>
    </row>
    <row r="437" spans="1:8" x14ac:dyDescent="0.15">
      <c r="A437" t="s">
        <v>615</v>
      </c>
      <c r="B437" t="s">
        <v>954</v>
      </c>
      <c r="C437">
        <v>32.567999999999998</v>
      </c>
      <c r="D437">
        <v>33.484999999999999</v>
      </c>
      <c r="E437">
        <v>32.156999999999996</v>
      </c>
      <c r="F437">
        <v>203</v>
      </c>
      <c r="G437">
        <v>27.858000000000001</v>
      </c>
      <c r="H437">
        <v>137.1</v>
      </c>
    </row>
    <row r="438" spans="1:8" x14ac:dyDescent="0.15">
      <c r="A438" t="s">
        <v>617</v>
      </c>
      <c r="B438" t="s">
        <v>955</v>
      </c>
      <c r="C438">
        <v>32.046999999999997</v>
      </c>
      <c r="D438">
        <v>33.814</v>
      </c>
      <c r="E438">
        <v>32.387999999999998</v>
      </c>
      <c r="F438">
        <v>204.5</v>
      </c>
      <c r="G438">
        <v>27.57</v>
      </c>
      <c r="H438">
        <v>137.4</v>
      </c>
    </row>
    <row r="439" spans="1:8" x14ac:dyDescent="0.15">
      <c r="A439" t="s">
        <v>619</v>
      </c>
      <c r="B439" t="s">
        <v>956</v>
      </c>
      <c r="C439">
        <v>31.818000000000001</v>
      </c>
      <c r="D439">
        <v>33.579000000000001</v>
      </c>
      <c r="E439">
        <v>32.369</v>
      </c>
      <c r="F439">
        <v>201.9</v>
      </c>
      <c r="G439">
        <v>27.675000000000001</v>
      </c>
      <c r="H439">
        <v>137.80000000000001</v>
      </c>
    </row>
    <row r="440" spans="1:8" x14ac:dyDescent="0.15">
      <c r="A440" t="s">
        <v>621</v>
      </c>
      <c r="B440" t="s">
        <v>957</v>
      </c>
      <c r="C440">
        <v>31.843</v>
      </c>
      <c r="D440">
        <v>33.655000000000001</v>
      </c>
      <c r="E440">
        <v>32.356999999999999</v>
      </c>
      <c r="F440">
        <v>200.4</v>
      </c>
      <c r="G440">
        <v>27.56</v>
      </c>
      <c r="H440">
        <v>137.80000000000001</v>
      </c>
    </row>
    <row r="441" spans="1:8" x14ac:dyDescent="0.15">
      <c r="A441" t="s">
        <v>623</v>
      </c>
      <c r="B441" t="s">
        <v>958</v>
      </c>
      <c r="C441">
        <v>31.8</v>
      </c>
      <c r="D441">
        <v>33.74</v>
      </c>
      <c r="E441">
        <v>32.301000000000002</v>
      </c>
      <c r="F441">
        <v>200.7</v>
      </c>
      <c r="G441">
        <v>27.472999999999999</v>
      </c>
      <c r="H441">
        <v>137.9</v>
      </c>
    </row>
    <row r="442" spans="1:8" x14ac:dyDescent="0.15">
      <c r="A442" t="s">
        <v>625</v>
      </c>
      <c r="B442" t="s">
        <v>828</v>
      </c>
      <c r="C442">
        <v>31.945</v>
      </c>
      <c r="D442">
        <v>33.576000000000001</v>
      </c>
      <c r="E442">
        <v>32.353999999999999</v>
      </c>
      <c r="F442">
        <v>200.4</v>
      </c>
      <c r="G442">
        <v>27.853999999999999</v>
      </c>
      <c r="H442">
        <v>137.5</v>
      </c>
    </row>
    <row r="443" spans="1:8" x14ac:dyDescent="0.15">
      <c r="A443" t="s">
        <v>0</v>
      </c>
    </row>
    <row r="444" spans="1:8" x14ac:dyDescent="0.15">
      <c r="A444" t="s">
        <v>1</v>
      </c>
    </row>
    <row r="445" spans="1:8" x14ac:dyDescent="0.15">
      <c r="A445" t="s">
        <v>2</v>
      </c>
    </row>
    <row r="446" spans="1:8" x14ac:dyDescent="0.15">
      <c r="A446" t="s">
        <v>3</v>
      </c>
    </row>
    <row r="447" spans="1:8" x14ac:dyDescent="0.15">
      <c r="A447" t="s">
        <v>577</v>
      </c>
    </row>
    <row r="448" spans="1:8" x14ac:dyDescent="0.15">
      <c r="A448" s="1">
        <v>41490</v>
      </c>
    </row>
    <row r="449" spans="1:8" x14ac:dyDescent="0.15">
      <c r="A449" t="s">
        <v>5</v>
      </c>
    </row>
    <row r="450" spans="1:8" x14ac:dyDescent="0.15">
      <c r="A450" t="s">
        <v>6</v>
      </c>
    </row>
    <row r="451" spans="1:8" x14ac:dyDescent="0.15">
      <c r="A451" t="s">
        <v>7</v>
      </c>
    </row>
    <row r="452" spans="1:8" x14ac:dyDescent="0.15">
      <c r="A452" t="s">
        <v>959</v>
      </c>
    </row>
    <row r="453" spans="1:8" x14ac:dyDescent="0.15">
      <c r="A453" t="s">
        <v>960</v>
      </c>
    </row>
    <row r="454" spans="1:8" x14ac:dyDescent="0.15">
      <c r="B454" t="s">
        <v>579</v>
      </c>
      <c r="C454" t="s">
        <v>961</v>
      </c>
    </row>
    <row r="455" spans="1:8" x14ac:dyDescent="0.15">
      <c r="B455" t="s">
        <v>581</v>
      </c>
      <c r="C455" t="s">
        <v>582</v>
      </c>
      <c r="D455" t="s">
        <v>583</v>
      </c>
      <c r="E455" t="s">
        <v>584</v>
      </c>
      <c r="F455" t="s">
        <v>585</v>
      </c>
      <c r="G455" t="s">
        <v>586</v>
      </c>
      <c r="H455" t="s">
        <v>587</v>
      </c>
    </row>
    <row r="456" spans="1:8" x14ac:dyDescent="0.15">
      <c r="A456" t="s">
        <v>588</v>
      </c>
      <c r="B456" t="s">
        <v>962</v>
      </c>
      <c r="C456">
        <v>30.969000000000001</v>
      </c>
      <c r="D456">
        <v>32.771999999999998</v>
      </c>
      <c r="E456">
        <v>31.507999999999999</v>
      </c>
      <c r="F456">
        <v>208.1</v>
      </c>
      <c r="G456">
        <v>26.568999999999999</v>
      </c>
    </row>
    <row r="457" spans="1:8" x14ac:dyDescent="0.15">
      <c r="A457" t="s">
        <v>590</v>
      </c>
      <c r="B457" t="s">
        <v>963</v>
      </c>
      <c r="D457">
        <v>33.514000000000003</v>
      </c>
      <c r="E457">
        <v>31.841999999999999</v>
      </c>
      <c r="F457">
        <v>206.1</v>
      </c>
      <c r="G457">
        <v>26.925999999999998</v>
      </c>
      <c r="H457">
        <v>132.69999999999999</v>
      </c>
    </row>
    <row r="458" spans="1:8" x14ac:dyDescent="0.15">
      <c r="A458" t="s">
        <v>592</v>
      </c>
      <c r="B458" t="s">
        <v>964</v>
      </c>
      <c r="C458">
        <v>31.222000000000001</v>
      </c>
      <c r="D458">
        <v>33.021000000000001</v>
      </c>
      <c r="E458">
        <v>31.689</v>
      </c>
      <c r="F458">
        <v>204.2</v>
      </c>
      <c r="G458">
        <v>26.942</v>
      </c>
      <c r="H458">
        <v>140.69999999999999</v>
      </c>
    </row>
    <row r="459" spans="1:8" x14ac:dyDescent="0.15">
      <c r="A459" t="s">
        <v>595</v>
      </c>
      <c r="B459" t="s">
        <v>965</v>
      </c>
      <c r="C459">
        <v>31.489000000000001</v>
      </c>
      <c r="D459">
        <v>33.021000000000001</v>
      </c>
      <c r="E459">
        <v>31.818999999999999</v>
      </c>
      <c r="F459">
        <v>205.7</v>
      </c>
      <c r="G459">
        <v>27.018000000000001</v>
      </c>
      <c r="H459">
        <v>140.1</v>
      </c>
    </row>
    <row r="460" spans="1:8" x14ac:dyDescent="0.15">
      <c r="A460" t="s">
        <v>597</v>
      </c>
      <c r="B460" t="s">
        <v>966</v>
      </c>
      <c r="C460">
        <v>32.021000000000001</v>
      </c>
      <c r="D460">
        <v>33.005000000000003</v>
      </c>
      <c r="E460">
        <v>31.645</v>
      </c>
      <c r="F460">
        <v>204.5</v>
      </c>
      <c r="G460" t="s">
        <v>967</v>
      </c>
      <c r="H460">
        <v>140.30000000000001</v>
      </c>
    </row>
    <row r="461" spans="1:8" x14ac:dyDescent="0.15">
      <c r="A461" t="s">
        <v>601</v>
      </c>
      <c r="B461" t="s">
        <v>968</v>
      </c>
      <c r="C461">
        <v>31.193999999999999</v>
      </c>
      <c r="D461">
        <v>33.548999999999999</v>
      </c>
      <c r="E461">
        <v>31.678999999999998</v>
      </c>
      <c r="F461">
        <v>201.1</v>
      </c>
      <c r="G461">
        <v>26.867000000000001</v>
      </c>
      <c r="H461">
        <v>140.19999999999999</v>
      </c>
    </row>
    <row r="462" spans="1:8" x14ac:dyDescent="0.15">
      <c r="A462" t="s">
        <v>604</v>
      </c>
      <c r="B462" t="s">
        <v>969</v>
      </c>
      <c r="C462">
        <v>31.234000000000002</v>
      </c>
      <c r="D462">
        <v>32.866</v>
      </c>
      <c r="E462" t="s">
        <v>970</v>
      </c>
      <c r="F462">
        <v>202.6</v>
      </c>
      <c r="G462">
        <v>26.657</v>
      </c>
      <c r="H462">
        <v>141.4</v>
      </c>
    </row>
    <row r="463" spans="1:8" x14ac:dyDescent="0.15">
      <c r="A463" t="s">
        <v>606</v>
      </c>
      <c r="B463" t="s">
        <v>971</v>
      </c>
      <c r="C463" t="s">
        <v>972</v>
      </c>
      <c r="D463" t="s">
        <v>973</v>
      </c>
      <c r="E463">
        <v>31.585999999999999</v>
      </c>
      <c r="F463" t="s">
        <v>752</v>
      </c>
      <c r="G463">
        <v>26.942</v>
      </c>
      <c r="H463">
        <v>141.4</v>
      </c>
    </row>
    <row r="464" spans="1:8" x14ac:dyDescent="0.15">
      <c r="A464" t="s">
        <v>609</v>
      </c>
      <c r="B464" t="s">
        <v>974</v>
      </c>
      <c r="C464">
        <v>31.501999999999999</v>
      </c>
      <c r="D464">
        <v>33.183</v>
      </c>
      <c r="E464">
        <v>31.806000000000001</v>
      </c>
      <c r="F464">
        <v>205.3</v>
      </c>
      <c r="G464">
        <v>26.984999999999999</v>
      </c>
      <c r="H464">
        <v>140</v>
      </c>
    </row>
    <row r="465" spans="1:8" x14ac:dyDescent="0.15">
      <c r="A465" t="s">
        <v>611</v>
      </c>
      <c r="B465" t="s">
        <v>975</v>
      </c>
      <c r="C465">
        <v>31.356999999999999</v>
      </c>
      <c r="D465">
        <v>33.128999999999998</v>
      </c>
      <c r="E465">
        <v>31.658000000000001</v>
      </c>
      <c r="F465">
        <v>200.4</v>
      </c>
      <c r="G465">
        <v>27</v>
      </c>
      <c r="H465">
        <v>140.4</v>
      </c>
    </row>
    <row r="466" spans="1:8" x14ac:dyDescent="0.15">
      <c r="A466" t="s">
        <v>613</v>
      </c>
      <c r="B466" t="s">
        <v>976</v>
      </c>
      <c r="C466">
        <v>31.632999999999999</v>
      </c>
      <c r="D466">
        <v>33.24</v>
      </c>
      <c r="E466">
        <v>31.716000000000001</v>
      </c>
      <c r="F466">
        <v>199.3</v>
      </c>
      <c r="G466">
        <v>27.08</v>
      </c>
      <c r="H466">
        <v>139.80000000000001</v>
      </c>
    </row>
    <row r="467" spans="1:8" x14ac:dyDescent="0.15">
      <c r="A467" t="s">
        <v>615</v>
      </c>
      <c r="B467" t="s">
        <v>977</v>
      </c>
      <c r="C467">
        <v>31.29</v>
      </c>
      <c r="D467">
        <v>33.128</v>
      </c>
      <c r="E467">
        <v>31.681999999999999</v>
      </c>
      <c r="F467">
        <v>198.9</v>
      </c>
      <c r="G467">
        <v>26.978000000000002</v>
      </c>
      <c r="H467">
        <v>140.4</v>
      </c>
    </row>
    <row r="468" spans="1:8" x14ac:dyDescent="0.15">
      <c r="A468" t="s">
        <v>617</v>
      </c>
      <c r="B468" t="s">
        <v>978</v>
      </c>
      <c r="C468">
        <v>31.553999999999998</v>
      </c>
      <c r="D468">
        <v>33.387999999999998</v>
      </c>
      <c r="E468">
        <v>31.806999999999999</v>
      </c>
      <c r="F468">
        <v>205.3</v>
      </c>
      <c r="G468">
        <v>27.225999999999999</v>
      </c>
      <c r="H468">
        <v>139.4</v>
      </c>
    </row>
    <row r="469" spans="1:8" x14ac:dyDescent="0.15">
      <c r="A469" t="s">
        <v>619</v>
      </c>
      <c r="B469" t="s">
        <v>979</v>
      </c>
      <c r="C469">
        <v>31.399000000000001</v>
      </c>
      <c r="D469">
        <v>33.292999999999999</v>
      </c>
      <c r="E469">
        <v>31.806999999999999</v>
      </c>
      <c r="F469">
        <v>198.2</v>
      </c>
      <c r="G469">
        <v>27.306000000000001</v>
      </c>
      <c r="H469">
        <v>139.6</v>
      </c>
    </row>
    <row r="470" spans="1:8" x14ac:dyDescent="0.15">
      <c r="A470" t="s">
        <v>621</v>
      </c>
      <c r="B470" t="s">
        <v>980</v>
      </c>
      <c r="C470">
        <v>31.393000000000001</v>
      </c>
      <c r="D470">
        <v>33.061999999999998</v>
      </c>
      <c r="E470">
        <v>31.940999999999999</v>
      </c>
      <c r="F470">
        <v>197.8</v>
      </c>
      <c r="G470">
        <v>27.09</v>
      </c>
      <c r="H470">
        <v>140</v>
      </c>
    </row>
    <row r="471" spans="1:8" x14ac:dyDescent="0.15">
      <c r="A471" t="s">
        <v>623</v>
      </c>
      <c r="B471" t="s">
        <v>981</v>
      </c>
      <c r="C471">
        <v>31.361000000000001</v>
      </c>
      <c r="D471">
        <v>33.235999999999997</v>
      </c>
      <c r="E471">
        <v>31.736000000000001</v>
      </c>
      <c r="F471">
        <v>197.4</v>
      </c>
      <c r="G471">
        <v>27.077000000000002</v>
      </c>
      <c r="H471">
        <v>140.1</v>
      </c>
    </row>
    <row r="472" spans="1:8" x14ac:dyDescent="0.15">
      <c r="A472" t="s">
        <v>625</v>
      </c>
      <c r="B472" t="s">
        <v>982</v>
      </c>
      <c r="C472">
        <v>31.408000000000001</v>
      </c>
      <c r="D472">
        <v>33.292000000000002</v>
      </c>
      <c r="E472">
        <v>31.808</v>
      </c>
      <c r="F472">
        <v>199.6</v>
      </c>
      <c r="G472">
        <v>27.135000000000002</v>
      </c>
      <c r="H472">
        <v>139.80000000000001</v>
      </c>
    </row>
    <row r="473" spans="1:8" x14ac:dyDescent="0.15">
      <c r="A473" t="s">
        <v>0</v>
      </c>
    </row>
    <row r="474" spans="1:8" x14ac:dyDescent="0.15">
      <c r="A474" t="s">
        <v>1</v>
      </c>
    </row>
    <row r="475" spans="1:8" x14ac:dyDescent="0.15">
      <c r="A475" t="s">
        <v>2</v>
      </c>
    </row>
    <row r="476" spans="1:8" x14ac:dyDescent="0.15">
      <c r="A476" t="s">
        <v>3</v>
      </c>
    </row>
    <row r="477" spans="1:8" x14ac:dyDescent="0.15">
      <c r="A477" t="s">
        <v>577</v>
      </c>
    </row>
    <row r="478" spans="1:8" x14ac:dyDescent="0.15">
      <c r="A478" s="1">
        <v>41490</v>
      </c>
    </row>
    <row r="479" spans="1:8" x14ac:dyDescent="0.15">
      <c r="A479" t="s">
        <v>5</v>
      </c>
    </row>
    <row r="480" spans="1:8" x14ac:dyDescent="0.15">
      <c r="A480" t="s">
        <v>6</v>
      </c>
    </row>
    <row r="481" spans="1:8" x14ac:dyDescent="0.15">
      <c r="A481" t="s">
        <v>7</v>
      </c>
    </row>
    <row r="482" spans="1:8" x14ac:dyDescent="0.15">
      <c r="A482" t="s">
        <v>983</v>
      </c>
    </row>
    <row r="483" spans="1:8" x14ac:dyDescent="0.15">
      <c r="A483" t="s">
        <v>984</v>
      </c>
    </row>
    <row r="484" spans="1:8" x14ac:dyDescent="0.15">
      <c r="B484" t="s">
        <v>579</v>
      </c>
      <c r="C484" t="s">
        <v>985</v>
      </c>
    </row>
    <row r="485" spans="1:8" x14ac:dyDescent="0.15">
      <c r="B485" t="s">
        <v>581</v>
      </c>
      <c r="C485" t="s">
        <v>582</v>
      </c>
      <c r="D485" t="s">
        <v>583</v>
      </c>
      <c r="E485" t="s">
        <v>584</v>
      </c>
      <c r="F485" t="s">
        <v>585</v>
      </c>
      <c r="G485" t="s">
        <v>586</v>
      </c>
      <c r="H485" t="s">
        <v>587</v>
      </c>
    </row>
    <row r="486" spans="1:8" x14ac:dyDescent="0.15">
      <c r="A486" t="s">
        <v>588</v>
      </c>
      <c r="B486" t="s">
        <v>986</v>
      </c>
      <c r="C486">
        <v>31.663</v>
      </c>
      <c r="D486">
        <v>33.033999999999999</v>
      </c>
      <c r="E486">
        <v>31.709</v>
      </c>
      <c r="F486">
        <v>210.1</v>
      </c>
      <c r="G486">
        <v>27.193000000000001</v>
      </c>
    </row>
    <row r="487" spans="1:8" x14ac:dyDescent="0.15">
      <c r="A487" t="s">
        <v>590</v>
      </c>
      <c r="B487" t="s">
        <v>987</v>
      </c>
      <c r="D487">
        <v>33.631</v>
      </c>
      <c r="E487">
        <v>32.039000000000001</v>
      </c>
      <c r="F487">
        <v>206.1</v>
      </c>
      <c r="G487">
        <v>27.53</v>
      </c>
      <c r="H487">
        <v>130.30000000000001</v>
      </c>
    </row>
    <row r="488" spans="1:8" x14ac:dyDescent="0.15">
      <c r="A488" t="s">
        <v>592</v>
      </c>
      <c r="B488" t="s">
        <v>988</v>
      </c>
      <c r="C488" t="s">
        <v>989</v>
      </c>
      <c r="D488" t="s">
        <v>990</v>
      </c>
      <c r="E488" t="s">
        <v>991</v>
      </c>
      <c r="F488" t="s">
        <v>992</v>
      </c>
      <c r="G488" t="s">
        <v>993</v>
      </c>
      <c r="H488">
        <v>139.80000000000001</v>
      </c>
    </row>
    <row r="489" spans="1:8" x14ac:dyDescent="0.15">
      <c r="A489" t="s">
        <v>0</v>
      </c>
    </row>
    <row r="490" spans="1:8" x14ac:dyDescent="0.15">
      <c r="A490" t="s">
        <v>1</v>
      </c>
    </row>
    <row r="491" spans="1:8" x14ac:dyDescent="0.15">
      <c r="A491" t="s">
        <v>2</v>
      </c>
    </row>
    <row r="492" spans="1:8" x14ac:dyDescent="0.15">
      <c r="A492" t="s">
        <v>3</v>
      </c>
    </row>
    <row r="493" spans="1:8" x14ac:dyDescent="0.15">
      <c r="A493" t="s">
        <v>577</v>
      </c>
    </row>
    <row r="494" spans="1:8" x14ac:dyDescent="0.15">
      <c r="A494" s="1">
        <v>41490</v>
      </c>
    </row>
    <row r="495" spans="1:8" x14ac:dyDescent="0.15">
      <c r="A495" t="s">
        <v>5</v>
      </c>
    </row>
    <row r="496" spans="1:8" x14ac:dyDescent="0.15">
      <c r="A496" t="s">
        <v>6</v>
      </c>
    </row>
    <row r="497" spans="1:8" x14ac:dyDescent="0.15">
      <c r="A497" t="s">
        <v>7</v>
      </c>
    </row>
    <row r="498" spans="1:8" x14ac:dyDescent="0.15">
      <c r="A498" t="s">
        <v>994</v>
      </c>
    </row>
    <row r="499" spans="1:8" x14ac:dyDescent="0.15">
      <c r="A499" t="s">
        <v>995</v>
      </c>
    </row>
    <row r="500" spans="1:8" x14ac:dyDescent="0.15">
      <c r="B500" t="s">
        <v>579</v>
      </c>
      <c r="C500" t="s">
        <v>996</v>
      </c>
    </row>
    <row r="501" spans="1:8" x14ac:dyDescent="0.15">
      <c r="B501" t="s">
        <v>581</v>
      </c>
      <c r="C501" t="s">
        <v>582</v>
      </c>
      <c r="D501" t="s">
        <v>583</v>
      </c>
      <c r="E501" t="s">
        <v>584</v>
      </c>
      <c r="F501" t="s">
        <v>585</v>
      </c>
      <c r="G501" t="s">
        <v>586</v>
      </c>
      <c r="H501" t="s">
        <v>587</v>
      </c>
    </row>
    <row r="502" spans="1:8" x14ac:dyDescent="0.15">
      <c r="A502" t="s">
        <v>588</v>
      </c>
      <c r="B502" t="s">
        <v>997</v>
      </c>
      <c r="C502">
        <v>31.234000000000002</v>
      </c>
      <c r="D502">
        <v>32.729999999999997</v>
      </c>
      <c r="E502">
        <v>31.506</v>
      </c>
      <c r="F502">
        <v>210.1</v>
      </c>
      <c r="G502">
        <v>26.805</v>
      </c>
    </row>
    <row r="503" spans="1:8" x14ac:dyDescent="0.15">
      <c r="A503" t="s">
        <v>590</v>
      </c>
      <c r="B503" t="s">
        <v>998</v>
      </c>
      <c r="D503">
        <v>33.691000000000003</v>
      </c>
      <c r="E503">
        <v>32.802999999999997</v>
      </c>
      <c r="F503">
        <v>204.2</v>
      </c>
      <c r="G503">
        <v>27.152999999999999</v>
      </c>
      <c r="H503">
        <v>129.4</v>
      </c>
    </row>
    <row r="504" spans="1:8" x14ac:dyDescent="0.15">
      <c r="A504" t="s">
        <v>592</v>
      </c>
      <c r="B504" t="s">
        <v>999</v>
      </c>
      <c r="C504">
        <v>31.818000000000001</v>
      </c>
      <c r="D504">
        <v>33.131999999999998</v>
      </c>
      <c r="E504">
        <v>31.777999999999999</v>
      </c>
      <c r="F504">
        <v>201.9</v>
      </c>
      <c r="G504">
        <v>27.228000000000002</v>
      </c>
      <c r="H504">
        <v>139.4</v>
      </c>
    </row>
    <row r="505" spans="1:8" x14ac:dyDescent="0.15">
      <c r="A505" t="s">
        <v>595</v>
      </c>
      <c r="B505" t="s">
        <v>1000</v>
      </c>
      <c r="C505">
        <v>31.288</v>
      </c>
      <c r="D505">
        <v>32.892000000000003</v>
      </c>
      <c r="E505">
        <v>31.63</v>
      </c>
      <c r="F505">
        <v>206.9</v>
      </c>
      <c r="G505">
        <v>27.058</v>
      </c>
      <c r="H505">
        <v>140.69999999999999</v>
      </c>
    </row>
    <row r="506" spans="1:8" x14ac:dyDescent="0.15">
      <c r="A506" t="s">
        <v>597</v>
      </c>
      <c r="B506" t="s">
        <v>1001</v>
      </c>
      <c r="C506">
        <v>31.533999999999999</v>
      </c>
      <c r="D506">
        <v>33.415999999999997</v>
      </c>
      <c r="E506">
        <v>31.689</v>
      </c>
      <c r="F506">
        <v>200.7</v>
      </c>
      <c r="G506">
        <v>26.931999999999999</v>
      </c>
      <c r="H506">
        <v>139.9</v>
      </c>
    </row>
    <row r="507" spans="1:8" x14ac:dyDescent="0.15">
      <c r="A507" t="s">
        <v>601</v>
      </c>
      <c r="B507" t="s">
        <v>1002</v>
      </c>
      <c r="C507">
        <v>31.279</v>
      </c>
      <c r="D507">
        <v>33.225000000000001</v>
      </c>
      <c r="E507">
        <v>31.673999999999999</v>
      </c>
      <c r="F507">
        <v>201.5</v>
      </c>
      <c r="G507">
        <v>27.004999999999999</v>
      </c>
      <c r="H507">
        <v>140.30000000000001</v>
      </c>
    </row>
    <row r="508" spans="1:8" x14ac:dyDescent="0.15">
      <c r="A508" t="s">
        <v>604</v>
      </c>
      <c r="B508" t="s">
        <v>1003</v>
      </c>
      <c r="C508">
        <v>31.710999999999999</v>
      </c>
      <c r="D508">
        <v>32.988</v>
      </c>
      <c r="E508">
        <v>31.603999999999999</v>
      </c>
      <c r="F508">
        <v>201.1</v>
      </c>
      <c r="G508">
        <v>27.085000000000001</v>
      </c>
      <c r="H508">
        <v>140.1</v>
      </c>
    </row>
    <row r="509" spans="1:8" x14ac:dyDescent="0.15">
      <c r="A509" t="s">
        <v>606</v>
      </c>
      <c r="B509" t="s">
        <v>1004</v>
      </c>
      <c r="C509">
        <v>31.38</v>
      </c>
      <c r="D509">
        <v>32.976999999999997</v>
      </c>
      <c r="E509">
        <v>31.623000000000001</v>
      </c>
      <c r="F509">
        <v>203.8</v>
      </c>
      <c r="G509">
        <v>26.831</v>
      </c>
      <c r="H509">
        <v>140.69999999999999</v>
      </c>
    </row>
    <row r="510" spans="1:8" x14ac:dyDescent="0.15">
      <c r="A510" t="s">
        <v>609</v>
      </c>
      <c r="B510" t="s">
        <v>1005</v>
      </c>
      <c r="C510">
        <v>31.251999999999999</v>
      </c>
      <c r="D510">
        <v>32.829000000000001</v>
      </c>
      <c r="E510">
        <v>31.631</v>
      </c>
      <c r="F510">
        <v>202.6</v>
      </c>
      <c r="G510">
        <v>26.84</v>
      </c>
      <c r="H510">
        <v>141</v>
      </c>
    </row>
    <row r="511" spans="1:8" x14ac:dyDescent="0.15">
      <c r="A511" t="s">
        <v>611</v>
      </c>
      <c r="B511" t="s">
        <v>1006</v>
      </c>
      <c r="C511" t="s">
        <v>1007</v>
      </c>
      <c r="D511">
        <v>32.762</v>
      </c>
      <c r="E511">
        <v>31.616</v>
      </c>
      <c r="F511">
        <v>203</v>
      </c>
      <c r="G511">
        <v>26.849</v>
      </c>
      <c r="H511">
        <v>141.1</v>
      </c>
    </row>
    <row r="512" spans="1:8" x14ac:dyDescent="0.15">
      <c r="A512" t="s">
        <v>613</v>
      </c>
      <c r="B512" t="s">
        <v>1008</v>
      </c>
      <c r="C512">
        <v>31.361999999999998</v>
      </c>
      <c r="D512">
        <v>33.121000000000002</v>
      </c>
      <c r="E512">
        <v>31.635000000000002</v>
      </c>
      <c r="F512">
        <v>203.4</v>
      </c>
      <c r="G512" t="s">
        <v>1009</v>
      </c>
      <c r="H512">
        <v>140.6</v>
      </c>
    </row>
    <row r="513" spans="1:8" x14ac:dyDescent="0.15">
      <c r="A513" t="s">
        <v>615</v>
      </c>
      <c r="B513" t="s">
        <v>1010</v>
      </c>
      <c r="C513">
        <v>31.407</v>
      </c>
      <c r="D513">
        <v>32.771999999999998</v>
      </c>
      <c r="E513">
        <v>31.620999999999999</v>
      </c>
      <c r="F513">
        <v>202.2</v>
      </c>
      <c r="G513">
        <v>26.861000000000001</v>
      </c>
      <c r="H513">
        <v>140.9</v>
      </c>
    </row>
    <row r="514" spans="1:8" x14ac:dyDescent="0.15">
      <c r="A514" t="s">
        <v>617</v>
      </c>
      <c r="B514" t="s">
        <v>1011</v>
      </c>
      <c r="C514">
        <v>31.355</v>
      </c>
      <c r="D514">
        <v>33.19</v>
      </c>
      <c r="E514">
        <v>31.582999999999998</v>
      </c>
      <c r="F514">
        <v>202.2</v>
      </c>
      <c r="G514">
        <v>26.829000000000001</v>
      </c>
      <c r="H514">
        <v>140.6</v>
      </c>
    </row>
    <row r="515" spans="1:8" x14ac:dyDescent="0.15">
      <c r="A515" t="s">
        <v>619</v>
      </c>
      <c r="B515" t="s">
        <v>1012</v>
      </c>
      <c r="C515">
        <v>31.245000000000001</v>
      </c>
      <c r="D515" t="s">
        <v>1013</v>
      </c>
      <c r="E515" t="s">
        <v>1014</v>
      </c>
      <c r="F515">
        <v>206.1</v>
      </c>
      <c r="G515">
        <v>26.808</v>
      </c>
      <c r="H515">
        <v>141.30000000000001</v>
      </c>
    </row>
    <row r="516" spans="1:8" x14ac:dyDescent="0.15">
      <c r="A516" t="s">
        <v>621</v>
      </c>
      <c r="B516" t="s">
        <v>1015</v>
      </c>
      <c r="C516">
        <v>31.544</v>
      </c>
      <c r="D516">
        <v>33.042999999999999</v>
      </c>
      <c r="E516">
        <v>31.530999999999999</v>
      </c>
      <c r="F516">
        <v>189.1</v>
      </c>
      <c r="G516">
        <v>27.446000000000002</v>
      </c>
      <c r="H516">
        <v>139.9</v>
      </c>
    </row>
    <row r="517" spans="1:8" x14ac:dyDescent="0.15">
      <c r="A517" t="s">
        <v>623</v>
      </c>
      <c r="B517" t="s">
        <v>1016</v>
      </c>
      <c r="C517">
        <v>31.571999999999999</v>
      </c>
      <c r="D517">
        <v>32.762999999999998</v>
      </c>
      <c r="E517">
        <v>31.58</v>
      </c>
      <c r="F517" t="s">
        <v>992</v>
      </c>
      <c r="G517">
        <v>27.146000000000001</v>
      </c>
      <c r="H517">
        <v>140.5</v>
      </c>
    </row>
    <row r="518" spans="1:8" x14ac:dyDescent="0.15">
      <c r="A518" t="s">
        <v>0</v>
      </c>
    </row>
    <row r="519" spans="1:8" x14ac:dyDescent="0.15">
      <c r="A519" t="s">
        <v>1</v>
      </c>
    </row>
    <row r="520" spans="1:8" x14ac:dyDescent="0.15">
      <c r="A520" t="s">
        <v>2</v>
      </c>
    </row>
    <row r="521" spans="1:8" x14ac:dyDescent="0.15">
      <c r="A521" t="s">
        <v>3</v>
      </c>
    </row>
    <row r="522" spans="1:8" x14ac:dyDescent="0.15">
      <c r="A522" t="s">
        <v>577</v>
      </c>
    </row>
    <row r="523" spans="1:8" x14ac:dyDescent="0.15">
      <c r="A523" s="1">
        <v>41490</v>
      </c>
    </row>
    <row r="524" spans="1:8" x14ac:dyDescent="0.15">
      <c r="A524" t="s">
        <v>5</v>
      </c>
    </row>
    <row r="525" spans="1:8" x14ac:dyDescent="0.15">
      <c r="A525" t="s">
        <v>6</v>
      </c>
    </row>
    <row r="526" spans="1:8" x14ac:dyDescent="0.15">
      <c r="A526" t="s">
        <v>7</v>
      </c>
    </row>
    <row r="527" spans="1:8" x14ac:dyDescent="0.15">
      <c r="A527" t="s">
        <v>1017</v>
      </c>
    </row>
    <row r="528" spans="1:8" x14ac:dyDescent="0.15">
      <c r="A528" t="s">
        <v>1018</v>
      </c>
    </row>
    <row r="529" spans="1:8" x14ac:dyDescent="0.15">
      <c r="B529" t="s">
        <v>579</v>
      </c>
      <c r="C529" t="s">
        <v>1019</v>
      </c>
    </row>
    <row r="530" spans="1:8" x14ac:dyDescent="0.15">
      <c r="B530" t="s">
        <v>581</v>
      </c>
      <c r="C530" t="s">
        <v>582</v>
      </c>
      <c r="D530" t="s">
        <v>583</v>
      </c>
      <c r="E530" t="s">
        <v>584</v>
      </c>
      <c r="F530" t="s">
        <v>585</v>
      </c>
      <c r="G530" t="s">
        <v>586</v>
      </c>
      <c r="H530" t="s">
        <v>587</v>
      </c>
    </row>
    <row r="531" spans="1:8" x14ac:dyDescent="0.15">
      <c r="A531" t="s">
        <v>588</v>
      </c>
      <c r="B531" t="s">
        <v>1020</v>
      </c>
      <c r="C531">
        <v>31.594999999999999</v>
      </c>
      <c r="D531">
        <v>33.167000000000002</v>
      </c>
      <c r="E531">
        <v>31.902000000000001</v>
      </c>
      <c r="F531">
        <v>204.5</v>
      </c>
      <c r="G531">
        <v>27.097999999999999</v>
      </c>
    </row>
    <row r="532" spans="1:8" x14ac:dyDescent="0.15">
      <c r="A532" t="s">
        <v>590</v>
      </c>
      <c r="B532" t="s">
        <v>1021</v>
      </c>
      <c r="D532">
        <v>35.143999999999998</v>
      </c>
      <c r="E532">
        <v>33.003</v>
      </c>
      <c r="F532">
        <v>203.4</v>
      </c>
      <c r="G532">
        <v>27.687999999999999</v>
      </c>
      <c r="H532">
        <v>126.3</v>
      </c>
    </row>
    <row r="533" spans="1:8" x14ac:dyDescent="0.15">
      <c r="A533" t="s">
        <v>592</v>
      </c>
      <c r="B533" t="s">
        <v>1022</v>
      </c>
      <c r="C533">
        <v>32.219000000000001</v>
      </c>
      <c r="D533">
        <v>33.712000000000003</v>
      </c>
      <c r="E533">
        <v>32.323</v>
      </c>
      <c r="F533">
        <v>198.9</v>
      </c>
      <c r="G533">
        <v>27.533000000000001</v>
      </c>
      <c r="H533">
        <v>137.4</v>
      </c>
    </row>
    <row r="534" spans="1:8" x14ac:dyDescent="0.15">
      <c r="A534" t="s">
        <v>595</v>
      </c>
      <c r="B534" t="s">
        <v>1023</v>
      </c>
      <c r="C534">
        <v>31.75</v>
      </c>
      <c r="D534">
        <v>33.453000000000003</v>
      </c>
      <c r="E534">
        <v>32.165999999999997</v>
      </c>
      <c r="F534">
        <v>201.1</v>
      </c>
      <c r="G534">
        <v>27.292999999999999</v>
      </c>
      <c r="H534">
        <v>138.69999999999999</v>
      </c>
    </row>
    <row r="535" spans="1:8" x14ac:dyDescent="0.15">
      <c r="A535" t="s">
        <v>597</v>
      </c>
      <c r="B535" t="s">
        <v>1024</v>
      </c>
      <c r="C535">
        <v>32.015999999999998</v>
      </c>
      <c r="D535">
        <v>33.982999999999997</v>
      </c>
      <c r="E535">
        <v>32.006999999999998</v>
      </c>
      <c r="F535">
        <v>203</v>
      </c>
      <c r="G535">
        <v>27.504000000000001</v>
      </c>
      <c r="H535">
        <v>137.69999999999999</v>
      </c>
    </row>
    <row r="536" spans="1:8" x14ac:dyDescent="0.15">
      <c r="A536" t="s">
        <v>601</v>
      </c>
      <c r="B536" t="s">
        <v>837</v>
      </c>
      <c r="C536">
        <v>31.698</v>
      </c>
      <c r="D536">
        <v>33.283000000000001</v>
      </c>
      <c r="E536">
        <v>32.006</v>
      </c>
      <c r="F536">
        <v>202.6</v>
      </c>
      <c r="G536">
        <v>27.501999999999999</v>
      </c>
      <c r="H536">
        <v>138.80000000000001</v>
      </c>
    </row>
    <row r="537" spans="1:8" x14ac:dyDescent="0.15">
      <c r="A537" t="s">
        <v>604</v>
      </c>
      <c r="B537" t="s">
        <v>1025</v>
      </c>
      <c r="C537">
        <v>31.677</v>
      </c>
      <c r="D537" t="s">
        <v>1026</v>
      </c>
      <c r="E537">
        <v>31.966999999999999</v>
      </c>
      <c r="F537">
        <v>200.4</v>
      </c>
      <c r="G537">
        <v>27.263999999999999</v>
      </c>
      <c r="H537">
        <v>139.30000000000001</v>
      </c>
    </row>
    <row r="538" spans="1:8" x14ac:dyDescent="0.15">
      <c r="A538" t="s">
        <v>606</v>
      </c>
      <c r="B538" t="s">
        <v>1027</v>
      </c>
      <c r="C538">
        <v>31.736999999999998</v>
      </c>
      <c r="D538">
        <v>33.651000000000003</v>
      </c>
      <c r="E538">
        <v>32.732999999999997</v>
      </c>
      <c r="F538">
        <v>200.4</v>
      </c>
      <c r="G538">
        <v>27.257999999999999</v>
      </c>
      <c r="H538">
        <v>137.9</v>
      </c>
    </row>
    <row r="539" spans="1:8" x14ac:dyDescent="0.15">
      <c r="A539" t="s">
        <v>609</v>
      </c>
      <c r="B539" t="s">
        <v>1028</v>
      </c>
      <c r="C539">
        <v>31.948</v>
      </c>
      <c r="D539">
        <v>33.427</v>
      </c>
      <c r="E539">
        <v>32.036000000000001</v>
      </c>
      <c r="F539">
        <v>200.7</v>
      </c>
      <c r="G539">
        <v>27.699000000000002</v>
      </c>
      <c r="H539">
        <v>138.19999999999999</v>
      </c>
    </row>
    <row r="540" spans="1:8" x14ac:dyDescent="0.15">
      <c r="A540" t="s">
        <v>611</v>
      </c>
      <c r="B540" t="s">
        <v>1029</v>
      </c>
      <c r="C540">
        <v>31.873999999999999</v>
      </c>
      <c r="D540">
        <v>33.482999999999997</v>
      </c>
      <c r="E540">
        <v>32.043999999999997</v>
      </c>
      <c r="F540">
        <v>202.2</v>
      </c>
      <c r="G540">
        <v>27.898</v>
      </c>
      <c r="H540">
        <v>137.9</v>
      </c>
    </row>
    <row r="541" spans="1:8" x14ac:dyDescent="0.15">
      <c r="A541" t="s">
        <v>613</v>
      </c>
      <c r="B541" t="s">
        <v>1030</v>
      </c>
      <c r="C541">
        <v>32.485999999999997</v>
      </c>
      <c r="D541">
        <v>33.506999999999998</v>
      </c>
      <c r="E541" t="s">
        <v>1031</v>
      </c>
      <c r="F541" t="s">
        <v>1032</v>
      </c>
      <c r="G541">
        <v>27.794</v>
      </c>
      <c r="H541">
        <v>137.5</v>
      </c>
    </row>
    <row r="542" spans="1:8" x14ac:dyDescent="0.15">
      <c r="A542" t="s">
        <v>615</v>
      </c>
      <c r="B542" t="s">
        <v>1033</v>
      </c>
      <c r="C542">
        <v>31.882000000000001</v>
      </c>
      <c r="D542">
        <v>33.582000000000001</v>
      </c>
      <c r="E542">
        <v>32.069000000000003</v>
      </c>
      <c r="F542">
        <v>189.1</v>
      </c>
      <c r="G542">
        <v>27.516999999999999</v>
      </c>
      <c r="H542">
        <v>138.19999999999999</v>
      </c>
    </row>
    <row r="543" spans="1:8" x14ac:dyDescent="0.15">
      <c r="A543" t="s">
        <v>617</v>
      </c>
      <c r="B543" t="s">
        <v>1034</v>
      </c>
      <c r="C543" t="s">
        <v>1035</v>
      </c>
      <c r="D543">
        <v>33.520000000000003</v>
      </c>
      <c r="E543">
        <v>32.103999999999999</v>
      </c>
      <c r="F543">
        <v>199.6</v>
      </c>
      <c r="G543" t="s">
        <v>1036</v>
      </c>
      <c r="H543">
        <v>139</v>
      </c>
    </row>
    <row r="544" spans="1:8" x14ac:dyDescent="0.15">
      <c r="A544" t="s">
        <v>619</v>
      </c>
      <c r="B544" t="s">
        <v>803</v>
      </c>
      <c r="C544">
        <v>31.641999999999999</v>
      </c>
      <c r="D544">
        <v>33.366999999999997</v>
      </c>
      <c r="E544">
        <v>32.258000000000003</v>
      </c>
      <c r="F544">
        <v>198.2</v>
      </c>
      <c r="G544">
        <v>27.530999999999999</v>
      </c>
      <c r="H544">
        <v>138.5</v>
      </c>
    </row>
    <row r="545" spans="1:8" x14ac:dyDescent="0.15">
      <c r="A545" t="s">
        <v>621</v>
      </c>
      <c r="B545" t="s">
        <v>1037</v>
      </c>
      <c r="C545">
        <v>31.678000000000001</v>
      </c>
      <c r="D545">
        <v>33.524999999999999</v>
      </c>
      <c r="E545">
        <v>32.134999999999998</v>
      </c>
      <c r="F545">
        <v>202.2</v>
      </c>
      <c r="G545">
        <v>27.309000000000001</v>
      </c>
      <c r="H545">
        <v>138.69999999999999</v>
      </c>
    </row>
    <row r="546" spans="1:8" x14ac:dyDescent="0.15">
      <c r="A546" t="s">
        <v>623</v>
      </c>
      <c r="B546" t="s">
        <v>1038</v>
      </c>
      <c r="C546">
        <v>31.841000000000001</v>
      </c>
      <c r="D546">
        <v>34.033999999999999</v>
      </c>
      <c r="E546">
        <v>32.253</v>
      </c>
      <c r="F546">
        <v>197.1</v>
      </c>
      <c r="G546">
        <v>27.54</v>
      </c>
      <c r="H546">
        <v>137.5</v>
      </c>
    </row>
    <row r="547" spans="1:8" x14ac:dyDescent="0.15">
      <c r="A547" t="s">
        <v>625</v>
      </c>
      <c r="B547" t="s">
        <v>1039</v>
      </c>
      <c r="C547">
        <v>31.85</v>
      </c>
      <c r="D547">
        <v>33.533999999999999</v>
      </c>
      <c r="E547">
        <v>32.308</v>
      </c>
      <c r="F547">
        <v>195.3</v>
      </c>
      <c r="G547">
        <v>27.167999999999999</v>
      </c>
      <c r="H547">
        <v>138.4</v>
      </c>
    </row>
    <row r="548" spans="1:8" x14ac:dyDescent="0.15">
      <c r="A548" t="s">
        <v>0</v>
      </c>
    </row>
    <row r="549" spans="1:8" x14ac:dyDescent="0.15">
      <c r="A549" t="s">
        <v>1</v>
      </c>
    </row>
    <row r="550" spans="1:8" x14ac:dyDescent="0.15">
      <c r="A550" t="s">
        <v>2</v>
      </c>
    </row>
    <row r="551" spans="1:8" x14ac:dyDescent="0.15">
      <c r="A551" t="s">
        <v>3</v>
      </c>
    </row>
    <row r="552" spans="1:8" x14ac:dyDescent="0.15">
      <c r="A552" t="s">
        <v>577</v>
      </c>
    </row>
    <row r="553" spans="1:8" x14ac:dyDescent="0.15">
      <c r="A553" s="1">
        <v>41490</v>
      </c>
    </row>
    <row r="554" spans="1:8" x14ac:dyDescent="0.15">
      <c r="A554" t="s">
        <v>5</v>
      </c>
    </row>
    <row r="555" spans="1:8" x14ac:dyDescent="0.15">
      <c r="A555" t="s">
        <v>6</v>
      </c>
    </row>
    <row r="556" spans="1:8" x14ac:dyDescent="0.15">
      <c r="A556" t="s">
        <v>7</v>
      </c>
    </row>
    <row r="557" spans="1:8" x14ac:dyDescent="0.15">
      <c r="A557" t="s">
        <v>1040</v>
      </c>
    </row>
    <row r="558" spans="1:8" x14ac:dyDescent="0.15">
      <c r="A558" t="s">
        <v>1041</v>
      </c>
    </row>
    <row r="559" spans="1:8" x14ac:dyDescent="0.15">
      <c r="B559" t="s">
        <v>579</v>
      </c>
      <c r="C559" t="s">
        <v>1042</v>
      </c>
    </row>
    <row r="560" spans="1:8" x14ac:dyDescent="0.15">
      <c r="B560" t="s">
        <v>581</v>
      </c>
      <c r="C560" t="s">
        <v>582</v>
      </c>
      <c r="D560" t="s">
        <v>583</v>
      </c>
      <c r="E560" t="s">
        <v>584</v>
      </c>
      <c r="F560" t="s">
        <v>585</v>
      </c>
      <c r="G560" t="s">
        <v>586</v>
      </c>
      <c r="H560" t="s">
        <v>587</v>
      </c>
    </row>
    <row r="561" spans="1:8" x14ac:dyDescent="0.15">
      <c r="A561" t="s">
        <v>588</v>
      </c>
      <c r="B561" t="s">
        <v>1043</v>
      </c>
      <c r="C561">
        <v>31.518999999999998</v>
      </c>
      <c r="D561">
        <v>33.362000000000002</v>
      </c>
      <c r="E561">
        <v>32.283000000000001</v>
      </c>
      <c r="F561">
        <v>205.7</v>
      </c>
      <c r="G561">
        <v>27.068000000000001</v>
      </c>
    </row>
    <row r="562" spans="1:8" x14ac:dyDescent="0.15">
      <c r="A562" t="s">
        <v>590</v>
      </c>
      <c r="B562" t="s">
        <v>1044</v>
      </c>
      <c r="D562">
        <v>35.481000000000002</v>
      </c>
      <c r="E562">
        <v>33.107999999999997</v>
      </c>
      <c r="F562">
        <v>201.5</v>
      </c>
      <c r="G562">
        <v>27.875</v>
      </c>
      <c r="H562">
        <v>126.2</v>
      </c>
    </row>
    <row r="563" spans="1:8" x14ac:dyDescent="0.15">
      <c r="A563" t="s">
        <v>592</v>
      </c>
      <c r="B563" t="s">
        <v>1045</v>
      </c>
      <c r="C563">
        <v>32.106000000000002</v>
      </c>
      <c r="D563">
        <v>33.79</v>
      </c>
      <c r="E563">
        <v>32.479999999999997</v>
      </c>
      <c r="F563" t="s">
        <v>1046</v>
      </c>
      <c r="G563">
        <v>27.555</v>
      </c>
      <c r="H563">
        <v>137.30000000000001</v>
      </c>
    </row>
    <row r="564" spans="1:8" x14ac:dyDescent="0.15">
      <c r="A564" t="s">
        <v>595</v>
      </c>
      <c r="B564" t="s">
        <v>1047</v>
      </c>
      <c r="C564">
        <v>31.617000000000001</v>
      </c>
      <c r="D564">
        <v>33.667999999999999</v>
      </c>
      <c r="E564">
        <v>32.945999999999998</v>
      </c>
      <c r="F564">
        <v>200.7</v>
      </c>
      <c r="G564">
        <v>27.233000000000001</v>
      </c>
      <c r="H564">
        <v>137.80000000000001</v>
      </c>
    </row>
    <row r="565" spans="1:8" x14ac:dyDescent="0.15">
      <c r="A565" t="s">
        <v>597</v>
      </c>
      <c r="B565" t="s">
        <v>1048</v>
      </c>
      <c r="C565">
        <v>31.888999999999999</v>
      </c>
      <c r="D565" t="s">
        <v>1049</v>
      </c>
      <c r="E565" t="s">
        <v>1050</v>
      </c>
      <c r="F565">
        <v>201.9</v>
      </c>
      <c r="G565">
        <v>27.201000000000001</v>
      </c>
      <c r="H565">
        <v>138.6</v>
      </c>
    </row>
    <row r="566" spans="1:8" x14ac:dyDescent="0.15">
      <c r="A566" t="s">
        <v>601</v>
      </c>
      <c r="B566" t="s">
        <v>1051</v>
      </c>
      <c r="C566">
        <v>31.678000000000001</v>
      </c>
      <c r="D566">
        <v>33.737000000000002</v>
      </c>
      <c r="E566">
        <v>32.396999999999998</v>
      </c>
      <c r="F566">
        <v>202.2</v>
      </c>
      <c r="G566">
        <v>27.126999999999999</v>
      </c>
      <c r="H566">
        <v>138.30000000000001</v>
      </c>
    </row>
    <row r="567" spans="1:8" x14ac:dyDescent="0.15">
      <c r="A567" t="s">
        <v>604</v>
      </c>
      <c r="B567" t="s">
        <v>1052</v>
      </c>
      <c r="C567">
        <v>31.954999999999998</v>
      </c>
      <c r="D567">
        <v>33.872999999999998</v>
      </c>
      <c r="E567">
        <v>32.597000000000001</v>
      </c>
      <c r="F567">
        <v>200.4</v>
      </c>
      <c r="G567">
        <v>27.58</v>
      </c>
      <c r="H567">
        <v>137.19999999999999</v>
      </c>
    </row>
    <row r="568" spans="1:8" x14ac:dyDescent="0.15">
      <c r="A568" t="s">
        <v>606</v>
      </c>
      <c r="B568" t="s">
        <v>937</v>
      </c>
      <c r="C568">
        <v>31.757999999999999</v>
      </c>
      <c r="D568">
        <v>33.409999999999997</v>
      </c>
      <c r="E568">
        <v>32.512</v>
      </c>
      <c r="F568">
        <v>201.5</v>
      </c>
      <c r="G568">
        <v>27.161000000000001</v>
      </c>
      <c r="H568">
        <v>138.5</v>
      </c>
    </row>
    <row r="569" spans="1:8" x14ac:dyDescent="0.15">
      <c r="A569" t="s">
        <v>609</v>
      </c>
      <c r="B569" t="s">
        <v>1053</v>
      </c>
      <c r="C569">
        <v>31.646000000000001</v>
      </c>
      <c r="D569">
        <v>33.566000000000003</v>
      </c>
      <c r="E569">
        <v>32.353999999999999</v>
      </c>
      <c r="F569">
        <v>202.2</v>
      </c>
      <c r="G569">
        <v>27.184999999999999</v>
      </c>
      <c r="H569">
        <v>138.6</v>
      </c>
    </row>
    <row r="570" spans="1:8" x14ac:dyDescent="0.15">
      <c r="A570" t="s">
        <v>611</v>
      </c>
      <c r="B570" t="s">
        <v>1054</v>
      </c>
      <c r="C570">
        <v>31.69</v>
      </c>
      <c r="D570">
        <v>33.375999999999998</v>
      </c>
      <c r="E570">
        <v>32.542999999999999</v>
      </c>
      <c r="F570">
        <v>204.2</v>
      </c>
      <c r="G570" t="s">
        <v>1055</v>
      </c>
      <c r="H570">
        <v>138.6</v>
      </c>
    </row>
    <row r="571" spans="1:8" x14ac:dyDescent="0.15">
      <c r="A571" t="s">
        <v>613</v>
      </c>
      <c r="B571" t="s">
        <v>1056</v>
      </c>
      <c r="C571">
        <v>31.765999999999998</v>
      </c>
      <c r="D571">
        <v>33.387</v>
      </c>
      <c r="E571">
        <v>32.356999999999999</v>
      </c>
      <c r="F571">
        <v>203</v>
      </c>
      <c r="G571">
        <v>27.245999999999999</v>
      </c>
      <c r="H571">
        <v>138.6</v>
      </c>
    </row>
    <row r="572" spans="1:8" x14ac:dyDescent="0.15">
      <c r="A572" t="s">
        <v>615</v>
      </c>
      <c r="B572" t="s">
        <v>1057</v>
      </c>
      <c r="C572">
        <v>32.72</v>
      </c>
      <c r="D572">
        <v>33.463999999999999</v>
      </c>
      <c r="E572">
        <v>32.49</v>
      </c>
      <c r="F572">
        <v>203</v>
      </c>
      <c r="G572">
        <v>27.719000000000001</v>
      </c>
      <c r="H572">
        <v>136.80000000000001</v>
      </c>
    </row>
    <row r="573" spans="1:8" x14ac:dyDescent="0.15">
      <c r="A573" t="s">
        <v>617</v>
      </c>
      <c r="B573" t="s">
        <v>1058</v>
      </c>
      <c r="C573">
        <v>31.852</v>
      </c>
      <c r="D573">
        <v>33.533000000000001</v>
      </c>
      <c r="E573">
        <v>32.475000000000001</v>
      </c>
      <c r="F573">
        <v>200.7</v>
      </c>
      <c r="G573">
        <v>27.324000000000002</v>
      </c>
      <c r="H573">
        <v>138.1</v>
      </c>
    </row>
    <row r="574" spans="1:8" x14ac:dyDescent="0.15">
      <c r="A574" t="s">
        <v>619</v>
      </c>
      <c r="B574" t="s">
        <v>1059</v>
      </c>
      <c r="C574">
        <v>31.661999999999999</v>
      </c>
      <c r="D574">
        <v>33.380000000000003</v>
      </c>
      <c r="E574">
        <v>32.557000000000002</v>
      </c>
      <c r="F574">
        <v>199.6</v>
      </c>
      <c r="G574">
        <v>27.359000000000002</v>
      </c>
      <c r="H574">
        <v>138.30000000000001</v>
      </c>
    </row>
    <row r="575" spans="1:8" x14ac:dyDescent="0.15">
      <c r="A575" t="s">
        <v>621</v>
      </c>
      <c r="B575" t="s">
        <v>1060</v>
      </c>
      <c r="C575">
        <v>31.661000000000001</v>
      </c>
      <c r="D575">
        <v>33.369</v>
      </c>
      <c r="E575">
        <v>32.341000000000001</v>
      </c>
      <c r="F575">
        <v>200.4</v>
      </c>
      <c r="G575">
        <v>27.178999999999998</v>
      </c>
      <c r="H575">
        <v>138.80000000000001</v>
      </c>
    </row>
    <row r="576" spans="1:8" x14ac:dyDescent="0.15">
      <c r="A576" t="s">
        <v>623</v>
      </c>
      <c r="B576" t="s">
        <v>1061</v>
      </c>
      <c r="C576" t="s">
        <v>1062</v>
      </c>
      <c r="D576">
        <v>33.564</v>
      </c>
      <c r="E576">
        <v>32.378999999999998</v>
      </c>
      <c r="F576">
        <v>201.9</v>
      </c>
      <c r="G576">
        <v>27.361999999999998</v>
      </c>
      <c r="H576">
        <v>138.5</v>
      </c>
    </row>
    <row r="577" spans="1:8" x14ac:dyDescent="0.15">
      <c r="A577" t="s">
        <v>625</v>
      </c>
      <c r="B577" t="s">
        <v>1063</v>
      </c>
      <c r="C577">
        <v>31.655999999999999</v>
      </c>
      <c r="D577">
        <v>33.444000000000003</v>
      </c>
      <c r="E577">
        <v>32.353000000000002</v>
      </c>
      <c r="F577">
        <v>201.9</v>
      </c>
      <c r="G577">
        <v>27.084</v>
      </c>
      <c r="H577">
        <v>138.80000000000001</v>
      </c>
    </row>
    <row r="578" spans="1:8" x14ac:dyDescent="0.15">
      <c r="A578" t="s">
        <v>0</v>
      </c>
    </row>
    <row r="579" spans="1:8" x14ac:dyDescent="0.15">
      <c r="A579" t="s">
        <v>1</v>
      </c>
    </row>
    <row r="580" spans="1:8" x14ac:dyDescent="0.15">
      <c r="A580" t="s">
        <v>2</v>
      </c>
    </row>
    <row r="581" spans="1:8" x14ac:dyDescent="0.15">
      <c r="A581" t="s">
        <v>3</v>
      </c>
    </row>
    <row r="582" spans="1:8" x14ac:dyDescent="0.15">
      <c r="A582" t="s">
        <v>577</v>
      </c>
    </row>
    <row r="583" spans="1:8" x14ac:dyDescent="0.15">
      <c r="A583" s="1">
        <v>41490</v>
      </c>
    </row>
    <row r="584" spans="1:8" x14ac:dyDescent="0.15">
      <c r="A584" t="s">
        <v>5</v>
      </c>
    </row>
    <row r="585" spans="1:8" x14ac:dyDescent="0.15">
      <c r="A585" t="s">
        <v>6</v>
      </c>
    </row>
    <row r="586" spans="1:8" x14ac:dyDescent="0.15">
      <c r="A586" t="s">
        <v>7</v>
      </c>
    </row>
    <row r="587" spans="1:8" x14ac:dyDescent="0.15">
      <c r="A587" t="s">
        <v>1064</v>
      </c>
    </row>
    <row r="588" spans="1:8" x14ac:dyDescent="0.15">
      <c r="A588" t="s">
        <v>1065</v>
      </c>
    </row>
    <row r="589" spans="1:8" x14ac:dyDescent="0.15">
      <c r="B589" t="s">
        <v>579</v>
      </c>
      <c r="C589" t="s">
        <v>1066</v>
      </c>
    </row>
    <row r="590" spans="1:8" x14ac:dyDescent="0.15">
      <c r="B590" t="s">
        <v>581</v>
      </c>
      <c r="C590" t="s">
        <v>582</v>
      </c>
      <c r="D590" t="s">
        <v>583</v>
      </c>
      <c r="E590" t="s">
        <v>584</v>
      </c>
      <c r="F590" t="s">
        <v>585</v>
      </c>
      <c r="G590" t="s">
        <v>586</v>
      </c>
      <c r="H590" t="s">
        <v>587</v>
      </c>
    </row>
    <row r="591" spans="1:8" x14ac:dyDescent="0.15">
      <c r="A591" t="s">
        <v>588</v>
      </c>
      <c r="B591" t="s">
        <v>1067</v>
      </c>
      <c r="C591">
        <v>31.331</v>
      </c>
      <c r="D591">
        <v>32.868000000000002</v>
      </c>
      <c r="E591">
        <v>31.686</v>
      </c>
      <c r="F591">
        <v>210.1</v>
      </c>
      <c r="G591">
        <v>26.986000000000001</v>
      </c>
    </row>
    <row r="592" spans="1:8" x14ac:dyDescent="0.15">
      <c r="A592" t="s">
        <v>590</v>
      </c>
      <c r="B592" t="s">
        <v>1068</v>
      </c>
      <c r="D592">
        <v>33.901000000000003</v>
      </c>
      <c r="E592">
        <v>32.131999999999998</v>
      </c>
      <c r="F592">
        <v>202.2</v>
      </c>
      <c r="G592">
        <v>27.248999999999999</v>
      </c>
      <c r="H592">
        <v>129.69999999999999</v>
      </c>
    </row>
    <row r="593" spans="1:8" x14ac:dyDescent="0.15">
      <c r="A593" t="s">
        <v>592</v>
      </c>
      <c r="B593" t="s">
        <v>1069</v>
      </c>
      <c r="C593">
        <v>31.640999999999998</v>
      </c>
      <c r="D593">
        <v>33.387</v>
      </c>
      <c r="E593">
        <v>32.125</v>
      </c>
      <c r="F593">
        <v>200.4</v>
      </c>
      <c r="G593">
        <v>27.393000000000001</v>
      </c>
      <c r="H593">
        <v>138.80000000000001</v>
      </c>
    </row>
    <row r="594" spans="1:8" x14ac:dyDescent="0.15">
      <c r="A594" t="s">
        <v>595</v>
      </c>
      <c r="B594" t="s">
        <v>1070</v>
      </c>
      <c r="C594" t="s">
        <v>1071</v>
      </c>
      <c r="D594" t="s">
        <v>1072</v>
      </c>
      <c r="E594">
        <v>31.76</v>
      </c>
      <c r="F594">
        <v>208.9</v>
      </c>
      <c r="G594">
        <v>27.059000000000001</v>
      </c>
      <c r="H594">
        <v>140.5</v>
      </c>
    </row>
    <row r="595" spans="1:8" x14ac:dyDescent="0.15">
      <c r="A595" t="s">
        <v>597</v>
      </c>
      <c r="B595" t="s">
        <v>1073</v>
      </c>
      <c r="C595">
        <v>31.655000000000001</v>
      </c>
      <c r="D595">
        <v>33.408000000000001</v>
      </c>
      <c r="E595">
        <v>31.844999999999999</v>
      </c>
      <c r="F595" t="s">
        <v>992</v>
      </c>
      <c r="G595" t="s">
        <v>1074</v>
      </c>
      <c r="H595">
        <v>139.5</v>
      </c>
    </row>
    <row r="596" spans="1:8" x14ac:dyDescent="0.15">
      <c r="A596" t="s">
        <v>601</v>
      </c>
      <c r="B596" t="s">
        <v>1075</v>
      </c>
      <c r="C596">
        <v>31.824999999999999</v>
      </c>
      <c r="D596">
        <v>33.212000000000003</v>
      </c>
      <c r="E596" t="s">
        <v>1076</v>
      </c>
      <c r="F596">
        <v>206.5</v>
      </c>
      <c r="G596">
        <v>27.225000000000001</v>
      </c>
      <c r="H596">
        <v>139.5</v>
      </c>
    </row>
    <row r="597" spans="1:8" x14ac:dyDescent="0.15">
      <c r="A597" t="s">
        <v>0</v>
      </c>
    </row>
    <row r="598" spans="1:8" x14ac:dyDescent="0.15">
      <c r="A598" t="s">
        <v>1</v>
      </c>
    </row>
    <row r="599" spans="1:8" x14ac:dyDescent="0.15">
      <c r="A599" t="s">
        <v>2</v>
      </c>
    </row>
    <row r="600" spans="1:8" x14ac:dyDescent="0.15">
      <c r="A600" t="s">
        <v>3</v>
      </c>
    </row>
    <row r="601" spans="1:8" x14ac:dyDescent="0.15">
      <c r="A601" t="s">
        <v>577</v>
      </c>
    </row>
    <row r="602" spans="1:8" x14ac:dyDescent="0.15">
      <c r="A602" s="1">
        <v>41490</v>
      </c>
    </row>
    <row r="603" spans="1:8" x14ac:dyDescent="0.15">
      <c r="A603" t="s">
        <v>5</v>
      </c>
    </row>
    <row r="604" spans="1:8" x14ac:dyDescent="0.15">
      <c r="A604" t="s">
        <v>6</v>
      </c>
    </row>
    <row r="605" spans="1:8" x14ac:dyDescent="0.15">
      <c r="A605" t="s">
        <v>7</v>
      </c>
    </row>
    <row r="606" spans="1:8" x14ac:dyDescent="0.15">
      <c r="A606" t="s">
        <v>1077</v>
      </c>
    </row>
    <row r="607" spans="1:8" x14ac:dyDescent="0.15">
      <c r="A607" t="s">
        <v>1078</v>
      </c>
    </row>
    <row r="608" spans="1:8" x14ac:dyDescent="0.15">
      <c r="B608" t="s">
        <v>579</v>
      </c>
      <c r="C608" t="s">
        <v>1079</v>
      </c>
    </row>
    <row r="609" spans="1:8" x14ac:dyDescent="0.15">
      <c r="B609" t="s">
        <v>581</v>
      </c>
      <c r="C609" t="s">
        <v>582</v>
      </c>
      <c r="D609" t="s">
        <v>583</v>
      </c>
      <c r="E609" t="s">
        <v>584</v>
      </c>
      <c r="F609" t="s">
        <v>585</v>
      </c>
      <c r="G609" t="s">
        <v>586</v>
      </c>
      <c r="H609" t="s">
        <v>587</v>
      </c>
    </row>
    <row r="610" spans="1:8" x14ac:dyDescent="0.15">
      <c r="A610" t="s">
        <v>588</v>
      </c>
      <c r="B610" t="s">
        <v>1080</v>
      </c>
      <c r="C610">
        <v>31.475000000000001</v>
      </c>
      <c r="D610">
        <v>33.222000000000001</v>
      </c>
      <c r="E610">
        <v>31.872</v>
      </c>
      <c r="F610">
        <v>204.9</v>
      </c>
      <c r="G610">
        <v>27.21</v>
      </c>
    </row>
    <row r="611" spans="1:8" x14ac:dyDescent="0.15">
      <c r="A611" t="s">
        <v>590</v>
      </c>
      <c r="B611" t="s">
        <v>1081</v>
      </c>
      <c r="D611">
        <v>35.284999999999997</v>
      </c>
      <c r="E611">
        <v>32.408999999999999</v>
      </c>
      <c r="F611">
        <v>203.8</v>
      </c>
      <c r="G611">
        <v>27.905999999999999</v>
      </c>
      <c r="H611">
        <v>127.2</v>
      </c>
    </row>
    <row r="612" spans="1:8" x14ac:dyDescent="0.15">
      <c r="A612" t="s">
        <v>592</v>
      </c>
      <c r="B612" t="s">
        <v>1051</v>
      </c>
      <c r="C612">
        <v>31.774000000000001</v>
      </c>
      <c r="D612">
        <v>33.704999999999998</v>
      </c>
      <c r="E612">
        <v>31.934000000000001</v>
      </c>
      <c r="F612" t="s">
        <v>1082</v>
      </c>
      <c r="G612">
        <v>27.526</v>
      </c>
      <c r="H612">
        <v>138.30000000000001</v>
      </c>
    </row>
    <row r="613" spans="1:8" x14ac:dyDescent="0.15">
      <c r="A613" t="s">
        <v>595</v>
      </c>
      <c r="B613" t="s">
        <v>1083</v>
      </c>
      <c r="C613">
        <v>31.690999999999999</v>
      </c>
      <c r="D613">
        <v>33.71</v>
      </c>
      <c r="E613">
        <v>32.414000000000001</v>
      </c>
      <c r="F613">
        <v>203.8</v>
      </c>
      <c r="G613">
        <v>27.42</v>
      </c>
      <c r="H613">
        <v>138</v>
      </c>
    </row>
    <row r="614" spans="1:8" x14ac:dyDescent="0.15">
      <c r="A614" t="s">
        <v>597</v>
      </c>
      <c r="B614" t="s">
        <v>1084</v>
      </c>
      <c r="C614">
        <v>31.763999999999999</v>
      </c>
      <c r="D614">
        <v>33.572000000000003</v>
      </c>
      <c r="E614">
        <v>32.15</v>
      </c>
      <c r="F614">
        <v>200.7</v>
      </c>
      <c r="G614">
        <v>27.632000000000001</v>
      </c>
      <c r="H614">
        <v>138.1</v>
      </c>
    </row>
    <row r="615" spans="1:8" x14ac:dyDescent="0.15">
      <c r="A615" t="s">
        <v>601</v>
      </c>
      <c r="B615" t="s">
        <v>1085</v>
      </c>
      <c r="C615">
        <v>31.637</v>
      </c>
      <c r="D615">
        <v>33.923999999999999</v>
      </c>
      <c r="E615">
        <v>32.487000000000002</v>
      </c>
      <c r="F615">
        <v>199.3</v>
      </c>
      <c r="G615">
        <v>27.335000000000001</v>
      </c>
      <c r="H615">
        <v>137.9</v>
      </c>
    </row>
    <row r="616" spans="1:8" x14ac:dyDescent="0.15">
      <c r="A616" t="s">
        <v>604</v>
      </c>
      <c r="B616" t="s">
        <v>1086</v>
      </c>
      <c r="C616">
        <v>31.498999999999999</v>
      </c>
      <c r="D616">
        <v>33.395000000000003</v>
      </c>
      <c r="E616" t="s">
        <v>1087</v>
      </c>
      <c r="F616">
        <v>200.7</v>
      </c>
      <c r="G616">
        <v>27.844999999999999</v>
      </c>
      <c r="H616">
        <v>138.69999999999999</v>
      </c>
    </row>
    <row r="617" spans="1:8" x14ac:dyDescent="0.15">
      <c r="A617" t="s">
        <v>606</v>
      </c>
      <c r="B617" t="s">
        <v>1088</v>
      </c>
      <c r="C617">
        <v>31.611999999999998</v>
      </c>
      <c r="D617">
        <v>33.768000000000001</v>
      </c>
      <c r="E617">
        <v>32.380000000000003</v>
      </c>
      <c r="F617">
        <v>202.2</v>
      </c>
      <c r="G617">
        <v>27.475999999999999</v>
      </c>
      <c r="H617">
        <v>138</v>
      </c>
    </row>
    <row r="618" spans="1:8" x14ac:dyDescent="0.15">
      <c r="A618" t="s">
        <v>609</v>
      </c>
      <c r="B618" t="s">
        <v>1089</v>
      </c>
      <c r="C618">
        <v>32.051000000000002</v>
      </c>
      <c r="D618" t="s">
        <v>1090</v>
      </c>
      <c r="E618">
        <v>32.371000000000002</v>
      </c>
      <c r="F618">
        <v>198.2</v>
      </c>
      <c r="G618">
        <v>27.585999999999999</v>
      </c>
      <c r="H618">
        <v>138</v>
      </c>
    </row>
    <row r="619" spans="1:8" x14ac:dyDescent="0.15">
      <c r="A619" t="s">
        <v>611</v>
      </c>
      <c r="B619" t="s">
        <v>1091</v>
      </c>
      <c r="C619">
        <v>31.847999999999999</v>
      </c>
      <c r="D619">
        <v>33.46</v>
      </c>
      <c r="E619">
        <v>32.213999999999999</v>
      </c>
      <c r="F619">
        <v>202.2</v>
      </c>
      <c r="G619">
        <v>27.87</v>
      </c>
      <c r="H619">
        <v>137.80000000000001</v>
      </c>
    </row>
    <row r="620" spans="1:8" x14ac:dyDescent="0.15">
      <c r="A620" t="s">
        <v>613</v>
      </c>
      <c r="B620" t="s">
        <v>1092</v>
      </c>
      <c r="C620">
        <v>31.984000000000002</v>
      </c>
      <c r="D620">
        <v>33.470999999999997</v>
      </c>
      <c r="E620">
        <v>32.023000000000003</v>
      </c>
      <c r="F620">
        <v>203</v>
      </c>
      <c r="G620">
        <v>28.082999999999998</v>
      </c>
      <c r="H620">
        <v>137.69999999999999</v>
      </c>
    </row>
    <row r="621" spans="1:8" x14ac:dyDescent="0.15">
      <c r="A621" t="s">
        <v>615</v>
      </c>
      <c r="B621" t="s">
        <v>1093</v>
      </c>
      <c r="C621">
        <v>31.672999999999998</v>
      </c>
      <c r="D621">
        <v>33.82</v>
      </c>
      <c r="E621">
        <v>32.191000000000003</v>
      </c>
      <c r="F621">
        <v>193.5</v>
      </c>
      <c r="G621">
        <v>27.373999999999999</v>
      </c>
      <c r="H621">
        <v>138.19999999999999</v>
      </c>
    </row>
    <row r="622" spans="1:8" x14ac:dyDescent="0.15">
      <c r="A622" t="s">
        <v>617</v>
      </c>
      <c r="B622" t="s">
        <v>1094</v>
      </c>
      <c r="C622" t="s">
        <v>1095</v>
      </c>
      <c r="D622">
        <v>33.521000000000001</v>
      </c>
      <c r="E622">
        <v>31.937000000000001</v>
      </c>
      <c r="F622">
        <v>197.8</v>
      </c>
      <c r="G622">
        <v>27.382999999999999</v>
      </c>
      <c r="H622">
        <v>139</v>
      </c>
    </row>
    <row r="623" spans="1:8" x14ac:dyDescent="0.15">
      <c r="A623" t="s">
        <v>619</v>
      </c>
      <c r="B623" t="s">
        <v>1096</v>
      </c>
      <c r="C623">
        <v>31.542000000000002</v>
      </c>
      <c r="D623">
        <v>33.408999999999999</v>
      </c>
      <c r="E623">
        <v>32.25</v>
      </c>
      <c r="F623">
        <v>192.2</v>
      </c>
      <c r="G623">
        <v>27.454999999999998</v>
      </c>
      <c r="H623">
        <v>138.69999999999999</v>
      </c>
    </row>
    <row r="624" spans="1:8" x14ac:dyDescent="0.15">
      <c r="A624" t="s">
        <v>621</v>
      </c>
      <c r="B624" t="s">
        <v>1097</v>
      </c>
      <c r="C624">
        <v>31.591999999999999</v>
      </c>
      <c r="D624">
        <v>33.564999999999998</v>
      </c>
      <c r="E624">
        <v>32.238999999999997</v>
      </c>
      <c r="F624">
        <v>199.3</v>
      </c>
      <c r="G624">
        <v>27.431999999999999</v>
      </c>
      <c r="H624">
        <v>138.5</v>
      </c>
    </row>
    <row r="625" spans="1:8" x14ac:dyDescent="0.15">
      <c r="A625" t="s">
        <v>623</v>
      </c>
      <c r="B625" t="s">
        <v>1098</v>
      </c>
      <c r="C625">
        <v>31.831</v>
      </c>
      <c r="D625">
        <v>33.802</v>
      </c>
      <c r="E625">
        <v>32.314999999999998</v>
      </c>
      <c r="F625">
        <v>199.3</v>
      </c>
      <c r="G625" t="s">
        <v>1099</v>
      </c>
      <c r="H625">
        <v>138.1</v>
      </c>
    </row>
    <row r="626" spans="1:8" x14ac:dyDescent="0.15">
      <c r="A626" t="s">
        <v>625</v>
      </c>
      <c r="B626" t="s">
        <v>1100</v>
      </c>
      <c r="C626">
        <v>32.173999999999999</v>
      </c>
      <c r="D626">
        <v>33.450000000000003</v>
      </c>
      <c r="E626">
        <v>32.286999999999999</v>
      </c>
      <c r="F626">
        <v>194.9</v>
      </c>
      <c r="G626">
        <v>27.501999999999999</v>
      </c>
      <c r="H626">
        <v>137.80000000000001</v>
      </c>
    </row>
    <row r="627" spans="1:8" x14ac:dyDescent="0.15">
      <c r="A627" t="s">
        <v>0</v>
      </c>
    </row>
    <row r="628" spans="1:8" x14ac:dyDescent="0.15">
      <c r="A628" t="s">
        <v>1</v>
      </c>
    </row>
    <row r="629" spans="1:8" x14ac:dyDescent="0.15">
      <c r="A629" t="s">
        <v>2</v>
      </c>
    </row>
    <row r="630" spans="1:8" x14ac:dyDescent="0.15">
      <c r="A630" t="s">
        <v>3</v>
      </c>
    </row>
    <row r="631" spans="1:8" x14ac:dyDescent="0.15">
      <c r="A631" t="s">
        <v>577</v>
      </c>
    </row>
    <row r="632" spans="1:8" x14ac:dyDescent="0.15">
      <c r="A632" s="1">
        <v>41490</v>
      </c>
    </row>
    <row r="633" spans="1:8" x14ac:dyDescent="0.15">
      <c r="A633" t="s">
        <v>5</v>
      </c>
    </row>
    <row r="634" spans="1:8" x14ac:dyDescent="0.15">
      <c r="A634" t="s">
        <v>6</v>
      </c>
    </row>
    <row r="635" spans="1:8" x14ac:dyDescent="0.15">
      <c r="A635" t="s">
        <v>7</v>
      </c>
    </row>
    <row r="636" spans="1:8" x14ac:dyDescent="0.15">
      <c r="A636" t="s">
        <v>1101</v>
      </c>
    </row>
    <row r="637" spans="1:8" x14ac:dyDescent="0.15">
      <c r="A637" t="s">
        <v>1102</v>
      </c>
    </row>
    <row r="638" spans="1:8" x14ac:dyDescent="0.15">
      <c r="B638" t="s">
        <v>579</v>
      </c>
      <c r="C638" t="s">
        <v>1103</v>
      </c>
    </row>
    <row r="639" spans="1:8" x14ac:dyDescent="0.15">
      <c r="B639" t="s">
        <v>581</v>
      </c>
      <c r="C639" t="s">
        <v>582</v>
      </c>
      <c r="D639" t="s">
        <v>583</v>
      </c>
      <c r="E639" t="s">
        <v>584</v>
      </c>
      <c r="F639" t="s">
        <v>585</v>
      </c>
      <c r="G639" t="s">
        <v>586</v>
      </c>
      <c r="H639" t="s">
        <v>587</v>
      </c>
    </row>
    <row r="640" spans="1:8" x14ac:dyDescent="0.15">
      <c r="A640" t="s">
        <v>588</v>
      </c>
      <c r="B640" t="s">
        <v>1104</v>
      </c>
      <c r="C640">
        <v>31.844999999999999</v>
      </c>
      <c r="D640">
        <v>33.621000000000002</v>
      </c>
      <c r="E640">
        <v>32.633000000000003</v>
      </c>
      <c r="F640">
        <v>197.8</v>
      </c>
      <c r="G640">
        <v>27.594000000000001</v>
      </c>
    </row>
    <row r="641" spans="1:8" x14ac:dyDescent="0.15">
      <c r="A641" t="s">
        <v>590</v>
      </c>
      <c r="B641" t="s">
        <v>893</v>
      </c>
      <c r="D641">
        <v>35.277999999999999</v>
      </c>
      <c r="E641">
        <v>33.262999999999998</v>
      </c>
      <c r="F641">
        <v>196.4</v>
      </c>
      <c r="G641" t="s">
        <v>1105</v>
      </c>
      <c r="H641">
        <v>126.5</v>
      </c>
    </row>
    <row r="642" spans="1:8" x14ac:dyDescent="0.15">
      <c r="A642" t="s">
        <v>592</v>
      </c>
      <c r="B642" t="s">
        <v>1106</v>
      </c>
      <c r="C642">
        <v>32.134999999999998</v>
      </c>
      <c r="D642">
        <v>33.832000000000001</v>
      </c>
      <c r="E642" t="s">
        <v>1107</v>
      </c>
      <c r="F642" t="s">
        <v>1108</v>
      </c>
      <c r="G642">
        <v>27.776</v>
      </c>
      <c r="H642">
        <v>136.80000000000001</v>
      </c>
    </row>
    <row r="643" spans="1:8" x14ac:dyDescent="0.15">
      <c r="A643" t="s">
        <v>595</v>
      </c>
      <c r="B643" t="s">
        <v>1109</v>
      </c>
      <c r="C643" t="s">
        <v>1110</v>
      </c>
      <c r="D643" t="s">
        <v>1111</v>
      </c>
      <c r="E643">
        <v>32.929000000000002</v>
      </c>
      <c r="F643">
        <v>196.7</v>
      </c>
      <c r="G643">
        <v>27.788</v>
      </c>
      <c r="H643">
        <v>137</v>
      </c>
    </row>
    <row r="644" spans="1:8" x14ac:dyDescent="0.15">
      <c r="A644" t="s">
        <v>597</v>
      </c>
      <c r="B644" t="s">
        <v>1112</v>
      </c>
      <c r="C644">
        <v>32.075000000000003</v>
      </c>
      <c r="D644">
        <v>34.645000000000003</v>
      </c>
      <c r="E644">
        <v>32.853999999999999</v>
      </c>
      <c r="F644">
        <v>191.8</v>
      </c>
      <c r="G644">
        <v>27.768000000000001</v>
      </c>
      <c r="H644">
        <v>135.69999999999999</v>
      </c>
    </row>
    <row r="645" spans="1:8" x14ac:dyDescent="0.15">
      <c r="A645" t="s">
        <v>601</v>
      </c>
      <c r="B645" t="s">
        <v>1113</v>
      </c>
      <c r="C645">
        <v>32.411999999999999</v>
      </c>
      <c r="D645">
        <v>34.152000000000001</v>
      </c>
      <c r="E645">
        <v>32.887999999999998</v>
      </c>
      <c r="F645">
        <v>191.2</v>
      </c>
      <c r="G645">
        <v>27.893000000000001</v>
      </c>
      <c r="H645">
        <v>135.69999999999999</v>
      </c>
    </row>
    <row r="646" spans="1:8" x14ac:dyDescent="0.15">
      <c r="A646" t="s">
        <v>604</v>
      </c>
      <c r="B646" t="s">
        <v>1114</v>
      </c>
      <c r="C646">
        <v>32.457999999999998</v>
      </c>
      <c r="D646">
        <v>34.122</v>
      </c>
      <c r="E646">
        <v>32.83</v>
      </c>
      <c r="F646">
        <v>189.5</v>
      </c>
      <c r="G646">
        <v>27.975000000000001</v>
      </c>
      <c r="H646">
        <v>135.69999999999999</v>
      </c>
    </row>
    <row r="647" spans="1:8" x14ac:dyDescent="0.15">
      <c r="A647" t="s">
        <v>606</v>
      </c>
      <c r="B647" t="s">
        <v>1115</v>
      </c>
      <c r="C647">
        <v>32.378</v>
      </c>
      <c r="D647">
        <v>34.058999999999997</v>
      </c>
      <c r="E647">
        <v>32.976999999999997</v>
      </c>
      <c r="F647">
        <v>189.5</v>
      </c>
      <c r="G647">
        <v>27.771000000000001</v>
      </c>
      <c r="H647">
        <v>135.9</v>
      </c>
    </row>
    <row r="648" spans="1:8" x14ac:dyDescent="0.15">
      <c r="A648" t="s">
        <v>609</v>
      </c>
      <c r="B648" t="s">
        <v>1116</v>
      </c>
      <c r="C648">
        <v>32.627000000000002</v>
      </c>
      <c r="D648">
        <v>34.091000000000001</v>
      </c>
      <c r="E648">
        <v>32.905000000000001</v>
      </c>
      <c r="F648">
        <v>190.8</v>
      </c>
      <c r="G648">
        <v>27.989000000000001</v>
      </c>
      <c r="H648">
        <v>135.4</v>
      </c>
    </row>
    <row r="649" spans="1:8" x14ac:dyDescent="0.15">
      <c r="A649" t="s">
        <v>611</v>
      </c>
      <c r="B649" t="s">
        <v>1117</v>
      </c>
      <c r="C649">
        <v>32.49</v>
      </c>
      <c r="D649">
        <v>34.372</v>
      </c>
      <c r="E649">
        <v>32.965000000000003</v>
      </c>
      <c r="F649">
        <v>188.8</v>
      </c>
      <c r="G649">
        <v>28.076000000000001</v>
      </c>
      <c r="H649">
        <v>135.1</v>
      </c>
    </row>
    <row r="650" spans="1:8" x14ac:dyDescent="0.15">
      <c r="A650" t="s">
        <v>613</v>
      </c>
      <c r="B650" t="s">
        <v>1118</v>
      </c>
      <c r="C650">
        <v>32.523000000000003</v>
      </c>
      <c r="D650">
        <v>34.164999999999999</v>
      </c>
      <c r="E650">
        <v>32.920999999999999</v>
      </c>
      <c r="F650">
        <v>188.8</v>
      </c>
      <c r="G650">
        <v>27.895</v>
      </c>
      <c r="H650">
        <v>135.6</v>
      </c>
    </row>
    <row r="651" spans="1:8" x14ac:dyDescent="0.15">
      <c r="A651" t="s">
        <v>615</v>
      </c>
      <c r="B651" t="s">
        <v>1119</v>
      </c>
      <c r="C651">
        <v>32.417999999999999</v>
      </c>
      <c r="D651">
        <v>34.331000000000003</v>
      </c>
      <c r="E651">
        <v>33.148000000000003</v>
      </c>
      <c r="F651">
        <v>187.8</v>
      </c>
      <c r="G651">
        <v>28.408999999999999</v>
      </c>
      <c r="H651">
        <v>134.69999999999999</v>
      </c>
    </row>
    <row r="652" spans="1:8" x14ac:dyDescent="0.15">
      <c r="A652" t="s">
        <v>617</v>
      </c>
      <c r="B652" t="s">
        <v>1120</v>
      </c>
      <c r="C652">
        <v>32.436</v>
      </c>
      <c r="D652">
        <v>34.226999999999997</v>
      </c>
      <c r="E652">
        <v>33.036000000000001</v>
      </c>
      <c r="F652">
        <v>188.2</v>
      </c>
      <c r="G652">
        <v>28.129000000000001</v>
      </c>
      <c r="H652">
        <v>135.19999999999999</v>
      </c>
    </row>
    <row r="653" spans="1:8" x14ac:dyDescent="0.15">
      <c r="A653" t="s">
        <v>619</v>
      </c>
      <c r="B653" t="s">
        <v>1121</v>
      </c>
      <c r="C653">
        <v>32.612000000000002</v>
      </c>
      <c r="D653">
        <v>34.332999999999998</v>
      </c>
      <c r="E653">
        <v>33.209000000000003</v>
      </c>
      <c r="F653">
        <v>188.2</v>
      </c>
      <c r="G653">
        <v>28.401</v>
      </c>
      <c r="H653">
        <v>134.5</v>
      </c>
    </row>
    <row r="654" spans="1:8" x14ac:dyDescent="0.15">
      <c r="A654" t="s">
        <v>621</v>
      </c>
      <c r="B654" t="s">
        <v>1122</v>
      </c>
      <c r="C654">
        <v>32.491</v>
      </c>
      <c r="D654">
        <v>34.276000000000003</v>
      </c>
      <c r="E654">
        <v>33.090000000000003</v>
      </c>
      <c r="F654">
        <v>188.2</v>
      </c>
      <c r="G654">
        <v>28.242000000000001</v>
      </c>
      <c r="H654">
        <v>134.9</v>
      </c>
    </row>
    <row r="655" spans="1:8" x14ac:dyDescent="0.15">
      <c r="A655" t="s">
        <v>623</v>
      </c>
      <c r="B655" t="s">
        <v>1123</v>
      </c>
      <c r="C655">
        <v>32.781999999999996</v>
      </c>
      <c r="D655">
        <v>34.198999999999998</v>
      </c>
      <c r="E655">
        <v>32.988</v>
      </c>
      <c r="F655">
        <v>187.8</v>
      </c>
      <c r="G655">
        <v>27.975000000000001</v>
      </c>
      <c r="H655">
        <v>135.1</v>
      </c>
    </row>
    <row r="656" spans="1:8" x14ac:dyDescent="0.15">
      <c r="A656" t="s">
        <v>625</v>
      </c>
      <c r="B656" t="s">
        <v>1124</v>
      </c>
      <c r="C656">
        <v>32.531999999999996</v>
      </c>
      <c r="D656">
        <v>34.112000000000002</v>
      </c>
      <c r="E656">
        <v>33.015000000000001</v>
      </c>
      <c r="F656">
        <v>188.2</v>
      </c>
      <c r="G656">
        <v>27.99</v>
      </c>
      <c r="H656">
        <v>135.4</v>
      </c>
    </row>
    <row r="657" spans="1:8" x14ac:dyDescent="0.15">
      <c r="A657" t="s">
        <v>0</v>
      </c>
    </row>
    <row r="658" spans="1:8" x14ac:dyDescent="0.15">
      <c r="A658" t="s">
        <v>1</v>
      </c>
    </row>
    <row r="659" spans="1:8" x14ac:dyDescent="0.15">
      <c r="A659" t="s">
        <v>2</v>
      </c>
    </row>
    <row r="660" spans="1:8" x14ac:dyDescent="0.15">
      <c r="A660" t="s">
        <v>3</v>
      </c>
    </row>
    <row r="661" spans="1:8" x14ac:dyDescent="0.15">
      <c r="A661" t="s">
        <v>577</v>
      </c>
    </row>
    <row r="662" spans="1:8" x14ac:dyDescent="0.15">
      <c r="A662" s="1">
        <v>41490</v>
      </c>
    </row>
    <row r="663" spans="1:8" x14ac:dyDescent="0.15">
      <c r="A663" t="s">
        <v>5</v>
      </c>
    </row>
    <row r="664" spans="1:8" x14ac:dyDescent="0.15">
      <c r="A664" t="s">
        <v>6</v>
      </c>
    </row>
    <row r="665" spans="1:8" x14ac:dyDescent="0.15">
      <c r="A665" t="s">
        <v>7</v>
      </c>
    </row>
    <row r="666" spans="1:8" x14ac:dyDescent="0.15">
      <c r="A666" t="s">
        <v>1125</v>
      </c>
    </row>
    <row r="667" spans="1:8" x14ac:dyDescent="0.15">
      <c r="A667" t="s">
        <v>1126</v>
      </c>
    </row>
    <row r="668" spans="1:8" x14ac:dyDescent="0.15">
      <c r="B668" t="s">
        <v>579</v>
      </c>
      <c r="C668" t="s">
        <v>1127</v>
      </c>
    </row>
    <row r="669" spans="1:8" x14ac:dyDescent="0.15">
      <c r="B669" t="s">
        <v>581</v>
      </c>
      <c r="C669" t="s">
        <v>582</v>
      </c>
      <c r="D669" t="s">
        <v>583</v>
      </c>
      <c r="E669" t="s">
        <v>584</v>
      </c>
      <c r="F669" t="s">
        <v>585</v>
      </c>
      <c r="G669" t="s">
        <v>586</v>
      </c>
      <c r="H669" t="s">
        <v>587</v>
      </c>
    </row>
    <row r="670" spans="1:8" x14ac:dyDescent="0.15">
      <c r="A670" t="s">
        <v>588</v>
      </c>
      <c r="B670" t="s">
        <v>1128</v>
      </c>
      <c r="C670">
        <v>31.061</v>
      </c>
      <c r="D670">
        <v>32.783999999999999</v>
      </c>
      <c r="E670">
        <v>31.62</v>
      </c>
      <c r="F670">
        <v>210.1</v>
      </c>
      <c r="G670">
        <v>26.832999999999998</v>
      </c>
    </row>
    <row r="671" spans="1:8" x14ac:dyDescent="0.15">
      <c r="A671" t="s">
        <v>590</v>
      </c>
      <c r="B671" t="s">
        <v>656</v>
      </c>
      <c r="D671">
        <v>33.161000000000001</v>
      </c>
      <c r="E671">
        <v>31.751000000000001</v>
      </c>
      <c r="F671">
        <v>204.2</v>
      </c>
      <c r="G671">
        <v>27.295999999999999</v>
      </c>
      <c r="H671">
        <v>134.30000000000001</v>
      </c>
    </row>
    <row r="672" spans="1:8" x14ac:dyDescent="0.15">
      <c r="A672" t="s">
        <v>592</v>
      </c>
      <c r="B672" t="s">
        <v>986</v>
      </c>
      <c r="C672" t="s">
        <v>1129</v>
      </c>
      <c r="D672">
        <v>33.279000000000003</v>
      </c>
      <c r="E672">
        <v>32.176000000000002</v>
      </c>
      <c r="F672">
        <v>203.4</v>
      </c>
      <c r="G672">
        <v>27.082999999999998</v>
      </c>
      <c r="H672">
        <v>139.80000000000001</v>
      </c>
    </row>
    <row r="673" spans="1:8" x14ac:dyDescent="0.15">
      <c r="A673" t="s">
        <v>595</v>
      </c>
      <c r="B673" t="s">
        <v>1130</v>
      </c>
      <c r="C673">
        <v>31.195</v>
      </c>
      <c r="D673" t="s">
        <v>1131</v>
      </c>
      <c r="E673" t="s">
        <v>1132</v>
      </c>
      <c r="F673">
        <v>204.5</v>
      </c>
      <c r="G673" t="s">
        <v>1133</v>
      </c>
      <c r="H673">
        <v>141.19999999999999</v>
      </c>
    </row>
    <row r="674" spans="1:8" x14ac:dyDescent="0.15">
      <c r="A674" t="s">
        <v>597</v>
      </c>
      <c r="B674" t="s">
        <v>1134</v>
      </c>
      <c r="C674">
        <v>31.32</v>
      </c>
      <c r="D674">
        <v>33.054000000000002</v>
      </c>
      <c r="E674">
        <v>31.759</v>
      </c>
      <c r="F674">
        <v>202.6</v>
      </c>
      <c r="G674">
        <v>26.981000000000002</v>
      </c>
      <c r="H674">
        <v>140.4</v>
      </c>
    </row>
    <row r="675" spans="1:8" x14ac:dyDescent="0.15">
      <c r="A675" t="s">
        <v>601</v>
      </c>
      <c r="B675" t="s">
        <v>1135</v>
      </c>
      <c r="C675">
        <v>31.308</v>
      </c>
      <c r="D675">
        <v>33.515999999999998</v>
      </c>
      <c r="E675">
        <v>31.709</v>
      </c>
      <c r="F675">
        <v>204.9</v>
      </c>
      <c r="G675">
        <v>26.946999999999999</v>
      </c>
      <c r="H675">
        <v>140</v>
      </c>
    </row>
    <row r="676" spans="1:8" x14ac:dyDescent="0.15">
      <c r="A676" t="s">
        <v>604</v>
      </c>
      <c r="B676" t="s">
        <v>1136</v>
      </c>
      <c r="C676">
        <v>31.33</v>
      </c>
      <c r="D676">
        <v>33.436</v>
      </c>
      <c r="E676">
        <v>31.675999999999998</v>
      </c>
      <c r="F676">
        <v>206.9</v>
      </c>
      <c r="G676">
        <v>26.864999999999998</v>
      </c>
      <c r="H676">
        <v>140.19999999999999</v>
      </c>
    </row>
    <row r="677" spans="1:8" x14ac:dyDescent="0.15">
      <c r="A677" t="s">
        <v>606</v>
      </c>
      <c r="B677" t="s">
        <v>1137</v>
      </c>
      <c r="C677">
        <v>31.33</v>
      </c>
      <c r="D677">
        <v>32.951000000000001</v>
      </c>
      <c r="E677">
        <v>31.814</v>
      </c>
      <c r="F677" t="s">
        <v>992</v>
      </c>
      <c r="G677">
        <v>26.86</v>
      </c>
      <c r="H677">
        <v>140.6</v>
      </c>
    </row>
    <row r="678" spans="1:8" x14ac:dyDescent="0.15">
      <c r="A678" t="s">
        <v>609</v>
      </c>
      <c r="B678" t="s">
        <v>1138</v>
      </c>
      <c r="C678">
        <v>31.629000000000001</v>
      </c>
      <c r="D678">
        <v>33.441000000000003</v>
      </c>
      <c r="E678">
        <v>31.821999999999999</v>
      </c>
      <c r="F678">
        <v>207.3</v>
      </c>
      <c r="G678">
        <v>26.986999999999998</v>
      </c>
      <c r="H678">
        <v>139.5</v>
      </c>
    </row>
    <row r="679" spans="1:8" x14ac:dyDescent="0.15">
      <c r="A679" t="s">
        <v>611</v>
      </c>
      <c r="B679" t="s">
        <v>1139</v>
      </c>
      <c r="C679">
        <v>31.45</v>
      </c>
      <c r="D679">
        <v>33.247</v>
      </c>
      <c r="E679">
        <v>31.712</v>
      </c>
      <c r="F679">
        <v>208.5</v>
      </c>
      <c r="G679">
        <v>27.03</v>
      </c>
      <c r="H679">
        <v>140</v>
      </c>
    </row>
    <row r="680" spans="1:8" x14ac:dyDescent="0.15">
      <c r="A680" t="s">
        <v>613</v>
      </c>
      <c r="B680" t="s">
        <v>1140</v>
      </c>
      <c r="C680">
        <v>31.463000000000001</v>
      </c>
      <c r="D680">
        <v>33.098999999999997</v>
      </c>
      <c r="E680">
        <v>31.867999999999999</v>
      </c>
      <c r="F680">
        <v>206.9</v>
      </c>
      <c r="G680">
        <v>27.097000000000001</v>
      </c>
      <c r="H680">
        <v>139.9</v>
      </c>
    </row>
    <row r="681" spans="1:8" x14ac:dyDescent="0.15">
      <c r="A681" t="s">
        <v>0</v>
      </c>
    </row>
    <row r="682" spans="1:8" x14ac:dyDescent="0.15">
      <c r="A682" t="s">
        <v>1</v>
      </c>
    </row>
    <row r="683" spans="1:8" x14ac:dyDescent="0.15">
      <c r="A683" t="s">
        <v>2</v>
      </c>
    </row>
    <row r="684" spans="1:8" x14ac:dyDescent="0.15">
      <c r="A684" t="s">
        <v>3</v>
      </c>
    </row>
    <row r="685" spans="1:8" x14ac:dyDescent="0.15">
      <c r="A685" t="s">
        <v>577</v>
      </c>
    </row>
    <row r="686" spans="1:8" x14ac:dyDescent="0.15">
      <c r="A686" s="1">
        <v>41490</v>
      </c>
    </row>
    <row r="687" spans="1:8" x14ac:dyDescent="0.15">
      <c r="A687" t="s">
        <v>5</v>
      </c>
    </row>
    <row r="688" spans="1:8" x14ac:dyDescent="0.15">
      <c r="A688" t="s">
        <v>6</v>
      </c>
    </row>
    <row r="689" spans="1:8" x14ac:dyDescent="0.15">
      <c r="A689" t="s">
        <v>7</v>
      </c>
    </row>
    <row r="690" spans="1:8" x14ac:dyDescent="0.15">
      <c r="A690" t="s">
        <v>1141</v>
      </c>
    </row>
    <row r="691" spans="1:8" x14ac:dyDescent="0.15">
      <c r="A691" t="s">
        <v>1142</v>
      </c>
    </row>
    <row r="692" spans="1:8" x14ac:dyDescent="0.15">
      <c r="B692" t="s">
        <v>579</v>
      </c>
      <c r="C692" t="s">
        <v>1143</v>
      </c>
    </row>
    <row r="693" spans="1:8" x14ac:dyDescent="0.15">
      <c r="B693" t="s">
        <v>581</v>
      </c>
      <c r="C693" t="s">
        <v>582</v>
      </c>
      <c r="D693" t="s">
        <v>583</v>
      </c>
      <c r="E693" t="s">
        <v>584</v>
      </c>
      <c r="F693" t="s">
        <v>585</v>
      </c>
      <c r="G693" t="s">
        <v>586</v>
      </c>
      <c r="H693" t="s">
        <v>587</v>
      </c>
    </row>
    <row r="694" spans="1:8" x14ac:dyDescent="0.15">
      <c r="A694" t="s">
        <v>588</v>
      </c>
      <c r="B694" t="s">
        <v>1144</v>
      </c>
      <c r="C694">
        <v>31.513000000000002</v>
      </c>
      <c r="D694">
        <v>33.338000000000001</v>
      </c>
      <c r="E694">
        <v>31.794</v>
      </c>
      <c r="F694">
        <v>205.3</v>
      </c>
      <c r="G694">
        <v>27.193000000000001</v>
      </c>
    </row>
    <row r="695" spans="1:8" x14ac:dyDescent="0.15">
      <c r="A695" t="s">
        <v>590</v>
      </c>
      <c r="B695" t="s">
        <v>1145</v>
      </c>
      <c r="D695">
        <v>34.671999999999997</v>
      </c>
      <c r="E695">
        <v>32.942</v>
      </c>
      <c r="F695">
        <v>202.2</v>
      </c>
      <c r="G695">
        <v>27.68</v>
      </c>
      <c r="H695">
        <v>127.6</v>
      </c>
    </row>
    <row r="696" spans="1:8" x14ac:dyDescent="0.15">
      <c r="A696" t="s">
        <v>592</v>
      </c>
      <c r="B696" t="s">
        <v>942</v>
      </c>
      <c r="C696">
        <v>31.748000000000001</v>
      </c>
      <c r="D696">
        <v>33.463000000000001</v>
      </c>
      <c r="E696">
        <v>32.307000000000002</v>
      </c>
      <c r="F696">
        <v>202.2</v>
      </c>
      <c r="G696">
        <v>27.356000000000002</v>
      </c>
      <c r="H696">
        <v>138.4</v>
      </c>
    </row>
    <row r="697" spans="1:8" x14ac:dyDescent="0.15">
      <c r="A697" t="s">
        <v>595</v>
      </c>
      <c r="B697" t="s">
        <v>1146</v>
      </c>
      <c r="C697">
        <v>31.753</v>
      </c>
      <c r="D697">
        <v>33.9</v>
      </c>
      <c r="E697">
        <v>32.564</v>
      </c>
      <c r="F697">
        <v>203.8</v>
      </c>
      <c r="G697">
        <v>27.645</v>
      </c>
      <c r="H697">
        <v>137.30000000000001</v>
      </c>
    </row>
    <row r="698" spans="1:8" x14ac:dyDescent="0.15">
      <c r="A698" t="s">
        <v>597</v>
      </c>
      <c r="B698" t="s">
        <v>1147</v>
      </c>
      <c r="C698">
        <v>31.876999999999999</v>
      </c>
      <c r="D698">
        <v>33.569000000000003</v>
      </c>
      <c r="E698">
        <v>32.119</v>
      </c>
      <c r="F698">
        <v>204.5</v>
      </c>
      <c r="G698">
        <v>27.835000000000001</v>
      </c>
      <c r="H698">
        <v>137.80000000000001</v>
      </c>
    </row>
    <row r="699" spans="1:8" x14ac:dyDescent="0.15">
      <c r="A699" t="s">
        <v>601</v>
      </c>
      <c r="B699" t="s">
        <v>1148</v>
      </c>
      <c r="C699">
        <v>31.991</v>
      </c>
      <c r="D699">
        <v>33.616</v>
      </c>
      <c r="E699">
        <v>32.267000000000003</v>
      </c>
      <c r="F699">
        <v>204.5</v>
      </c>
      <c r="G699">
        <v>27.724</v>
      </c>
      <c r="H699">
        <v>137.6</v>
      </c>
    </row>
    <row r="700" spans="1:8" x14ac:dyDescent="0.15">
      <c r="A700" t="s">
        <v>604</v>
      </c>
      <c r="B700" t="s">
        <v>1149</v>
      </c>
      <c r="C700">
        <v>32.469000000000001</v>
      </c>
      <c r="D700">
        <v>33.35</v>
      </c>
      <c r="E700">
        <v>31.87</v>
      </c>
      <c r="F700">
        <v>204.9</v>
      </c>
      <c r="G700">
        <v>27.71</v>
      </c>
      <c r="H700">
        <v>137.80000000000001</v>
      </c>
    </row>
    <row r="701" spans="1:8" x14ac:dyDescent="0.15">
      <c r="A701" t="s">
        <v>606</v>
      </c>
      <c r="B701" t="s">
        <v>1150</v>
      </c>
      <c r="C701" t="s">
        <v>1151</v>
      </c>
      <c r="D701">
        <v>33.478999999999999</v>
      </c>
      <c r="E701">
        <v>32.322000000000003</v>
      </c>
      <c r="F701">
        <v>203.8</v>
      </c>
      <c r="G701" t="s">
        <v>993</v>
      </c>
      <c r="H701">
        <v>138.80000000000001</v>
      </c>
    </row>
    <row r="702" spans="1:8" x14ac:dyDescent="0.15">
      <c r="A702" t="s">
        <v>609</v>
      </c>
      <c r="B702" t="s">
        <v>1152</v>
      </c>
      <c r="C702">
        <v>31.835000000000001</v>
      </c>
      <c r="D702" t="s">
        <v>1153</v>
      </c>
      <c r="E702">
        <v>32.241999999999997</v>
      </c>
      <c r="F702" t="s">
        <v>1154</v>
      </c>
      <c r="G702">
        <v>27.478999999999999</v>
      </c>
      <c r="H702">
        <v>138.4</v>
      </c>
    </row>
    <row r="703" spans="1:8" x14ac:dyDescent="0.15">
      <c r="A703" t="s">
        <v>611</v>
      </c>
      <c r="B703" t="s">
        <v>1155</v>
      </c>
      <c r="C703">
        <v>32.133000000000003</v>
      </c>
      <c r="D703">
        <v>33.738</v>
      </c>
      <c r="E703" t="s">
        <v>1156</v>
      </c>
      <c r="F703">
        <v>204.2</v>
      </c>
      <c r="G703">
        <v>27.748999999999999</v>
      </c>
      <c r="H703">
        <v>137.80000000000001</v>
      </c>
    </row>
    <row r="704" spans="1:8" x14ac:dyDescent="0.15">
      <c r="A704" t="s">
        <v>613</v>
      </c>
      <c r="B704" t="s">
        <v>1157</v>
      </c>
      <c r="C704">
        <v>31.870999999999999</v>
      </c>
      <c r="D704">
        <v>33.380000000000003</v>
      </c>
      <c r="E704">
        <v>31.966000000000001</v>
      </c>
      <c r="F704">
        <v>204.9</v>
      </c>
      <c r="G704">
        <v>28.122</v>
      </c>
      <c r="H704">
        <v>137.9</v>
      </c>
    </row>
    <row r="705" spans="1:8" x14ac:dyDescent="0.15">
      <c r="A705" t="s">
        <v>0</v>
      </c>
    </row>
    <row r="706" spans="1:8" x14ac:dyDescent="0.15">
      <c r="A706" t="s">
        <v>1</v>
      </c>
    </row>
    <row r="707" spans="1:8" x14ac:dyDescent="0.15">
      <c r="A707" t="s">
        <v>2</v>
      </c>
    </row>
    <row r="708" spans="1:8" x14ac:dyDescent="0.15">
      <c r="A708" t="s">
        <v>3</v>
      </c>
    </row>
    <row r="709" spans="1:8" x14ac:dyDescent="0.15">
      <c r="A709" t="s">
        <v>577</v>
      </c>
    </row>
    <row r="710" spans="1:8" x14ac:dyDescent="0.15">
      <c r="A710" s="1">
        <v>41490</v>
      </c>
    </row>
    <row r="711" spans="1:8" x14ac:dyDescent="0.15">
      <c r="A711" t="s">
        <v>5</v>
      </c>
    </row>
    <row r="712" spans="1:8" x14ac:dyDescent="0.15">
      <c r="A712" t="s">
        <v>6</v>
      </c>
    </row>
    <row r="713" spans="1:8" x14ac:dyDescent="0.15">
      <c r="A713" t="s">
        <v>7</v>
      </c>
    </row>
    <row r="714" spans="1:8" x14ac:dyDescent="0.15">
      <c r="A714" t="s">
        <v>1158</v>
      </c>
    </row>
    <row r="715" spans="1:8" x14ac:dyDescent="0.15">
      <c r="A715" t="s">
        <v>1159</v>
      </c>
    </row>
    <row r="716" spans="1:8" x14ac:dyDescent="0.15">
      <c r="B716" t="s">
        <v>579</v>
      </c>
      <c r="C716" t="s">
        <v>1160</v>
      </c>
    </row>
    <row r="717" spans="1:8" x14ac:dyDescent="0.15">
      <c r="B717" t="s">
        <v>581</v>
      </c>
      <c r="C717" t="s">
        <v>582</v>
      </c>
      <c r="D717" t="s">
        <v>583</v>
      </c>
      <c r="E717" t="s">
        <v>584</v>
      </c>
      <c r="F717" t="s">
        <v>585</v>
      </c>
      <c r="G717" t="s">
        <v>586</v>
      </c>
      <c r="H717" t="s">
        <v>587</v>
      </c>
    </row>
    <row r="718" spans="1:8" x14ac:dyDescent="0.15">
      <c r="A718" t="s">
        <v>588</v>
      </c>
      <c r="B718" t="s">
        <v>1161</v>
      </c>
      <c r="C718">
        <v>32.713000000000001</v>
      </c>
      <c r="D718">
        <v>34.670999999999999</v>
      </c>
      <c r="E718">
        <v>33.225000000000001</v>
      </c>
      <c r="F718">
        <v>193.9</v>
      </c>
      <c r="G718">
        <v>28.498000000000001</v>
      </c>
    </row>
    <row r="719" spans="1:8" x14ac:dyDescent="0.15">
      <c r="A719" t="s">
        <v>590</v>
      </c>
      <c r="B719" t="s">
        <v>1162</v>
      </c>
      <c r="D719">
        <v>35.718000000000004</v>
      </c>
      <c r="E719">
        <v>33.518999999999998</v>
      </c>
      <c r="F719" t="s">
        <v>1163</v>
      </c>
      <c r="G719">
        <v>28.707999999999998</v>
      </c>
      <c r="H719">
        <v>123.6</v>
      </c>
    </row>
    <row r="720" spans="1:8" x14ac:dyDescent="0.15">
      <c r="A720" t="s">
        <v>592</v>
      </c>
      <c r="B720" t="s">
        <v>1164</v>
      </c>
      <c r="C720">
        <v>33.183999999999997</v>
      </c>
      <c r="D720">
        <v>35.127000000000002</v>
      </c>
      <c r="E720">
        <v>33.773000000000003</v>
      </c>
      <c r="F720">
        <v>188.5</v>
      </c>
      <c r="G720">
        <v>28.966000000000001</v>
      </c>
      <c r="H720">
        <v>131.9</v>
      </c>
    </row>
    <row r="721" spans="1:8" x14ac:dyDescent="0.15">
      <c r="A721" t="s">
        <v>595</v>
      </c>
      <c r="B721" t="s">
        <v>1165</v>
      </c>
      <c r="C721">
        <v>33.134999999999998</v>
      </c>
      <c r="D721">
        <v>35.529000000000003</v>
      </c>
      <c r="E721">
        <v>34.094000000000001</v>
      </c>
      <c r="F721">
        <v>188.5</v>
      </c>
      <c r="G721">
        <v>29.11</v>
      </c>
      <c r="H721">
        <v>131.1</v>
      </c>
    </row>
    <row r="722" spans="1:8" x14ac:dyDescent="0.15">
      <c r="A722" t="s">
        <v>597</v>
      </c>
      <c r="B722" t="s">
        <v>1166</v>
      </c>
      <c r="C722">
        <v>33.244</v>
      </c>
      <c r="D722">
        <v>35.17</v>
      </c>
      <c r="E722">
        <v>33.524000000000001</v>
      </c>
      <c r="F722">
        <v>188.5</v>
      </c>
      <c r="G722">
        <v>28.777000000000001</v>
      </c>
      <c r="H722">
        <v>132.19999999999999</v>
      </c>
    </row>
    <row r="723" spans="1:8" x14ac:dyDescent="0.15">
      <c r="A723" t="s">
        <v>601</v>
      </c>
      <c r="B723" t="s">
        <v>1167</v>
      </c>
      <c r="C723">
        <v>33.148000000000003</v>
      </c>
      <c r="D723">
        <v>35.247999999999998</v>
      </c>
      <c r="E723">
        <v>33.417999999999999</v>
      </c>
      <c r="F723">
        <v>188.8</v>
      </c>
      <c r="G723">
        <v>28.553999999999998</v>
      </c>
      <c r="H723">
        <v>132.6</v>
      </c>
    </row>
    <row r="724" spans="1:8" x14ac:dyDescent="0.15">
      <c r="A724" t="s">
        <v>604</v>
      </c>
      <c r="B724" t="s">
        <v>1168</v>
      </c>
      <c r="C724">
        <v>32.915999999999997</v>
      </c>
      <c r="D724">
        <v>35.11</v>
      </c>
      <c r="E724">
        <v>33.588999999999999</v>
      </c>
      <c r="F724">
        <v>188.8</v>
      </c>
      <c r="G724">
        <v>28.81</v>
      </c>
      <c r="H724">
        <v>132.5</v>
      </c>
    </row>
    <row r="725" spans="1:8" x14ac:dyDescent="0.15">
      <c r="A725" t="s">
        <v>606</v>
      </c>
      <c r="B725" t="s">
        <v>1169</v>
      </c>
      <c r="C725">
        <v>32.848999999999997</v>
      </c>
      <c r="D725">
        <v>34.841000000000001</v>
      </c>
      <c r="E725">
        <v>33.350999999999999</v>
      </c>
      <c r="F725">
        <v>189.5</v>
      </c>
      <c r="G725">
        <v>28.571000000000002</v>
      </c>
      <c r="H725">
        <v>133.4</v>
      </c>
    </row>
    <row r="726" spans="1:8" x14ac:dyDescent="0.15">
      <c r="A726" t="s">
        <v>609</v>
      </c>
      <c r="B726" t="s">
        <v>1170</v>
      </c>
      <c r="C726">
        <v>33.018000000000001</v>
      </c>
      <c r="D726">
        <v>35.088999999999999</v>
      </c>
      <c r="E726">
        <v>33.378999999999998</v>
      </c>
      <c r="F726">
        <v>188.8</v>
      </c>
      <c r="G726">
        <v>28.602</v>
      </c>
      <c r="H726">
        <v>132.9</v>
      </c>
    </row>
    <row r="727" spans="1:8" x14ac:dyDescent="0.15">
      <c r="A727" t="s">
        <v>611</v>
      </c>
      <c r="B727" t="s">
        <v>1171</v>
      </c>
      <c r="C727" t="s">
        <v>1172</v>
      </c>
      <c r="D727">
        <v>34.823999999999998</v>
      </c>
      <c r="E727" t="s">
        <v>1173</v>
      </c>
      <c r="F727">
        <v>189.1</v>
      </c>
      <c r="G727" t="s">
        <v>1174</v>
      </c>
      <c r="H727">
        <v>133.69999999999999</v>
      </c>
    </row>
    <row r="728" spans="1:8" x14ac:dyDescent="0.15">
      <c r="A728" t="s">
        <v>613</v>
      </c>
      <c r="B728" t="s">
        <v>1175</v>
      </c>
      <c r="C728">
        <v>32.76</v>
      </c>
      <c r="D728">
        <v>35.207000000000001</v>
      </c>
      <c r="E728">
        <v>33.356999999999999</v>
      </c>
      <c r="F728">
        <v>186.9</v>
      </c>
      <c r="G728">
        <v>28.731999999999999</v>
      </c>
      <c r="H728">
        <v>132.9</v>
      </c>
    </row>
    <row r="729" spans="1:8" x14ac:dyDescent="0.15">
      <c r="A729" t="s">
        <v>615</v>
      </c>
      <c r="B729" t="s">
        <v>1176</v>
      </c>
      <c r="C729">
        <v>32.747</v>
      </c>
      <c r="D729">
        <v>34.792999999999999</v>
      </c>
      <c r="E729">
        <v>33.430999999999997</v>
      </c>
      <c r="F729">
        <v>187.5</v>
      </c>
      <c r="G729">
        <v>28.568999999999999</v>
      </c>
      <c r="H729">
        <v>133.4</v>
      </c>
    </row>
    <row r="730" spans="1:8" x14ac:dyDescent="0.15">
      <c r="A730" t="s">
        <v>617</v>
      </c>
      <c r="B730" t="s">
        <v>1177</v>
      </c>
      <c r="C730">
        <v>32.993000000000002</v>
      </c>
      <c r="D730" t="s">
        <v>1178</v>
      </c>
      <c r="E730">
        <v>33.323</v>
      </c>
      <c r="F730">
        <v>186.2</v>
      </c>
      <c r="G730">
        <v>28.754000000000001</v>
      </c>
      <c r="H730">
        <v>133.19999999999999</v>
      </c>
    </row>
    <row r="731" spans="1:8" x14ac:dyDescent="0.15">
      <c r="A731" t="s">
        <v>619</v>
      </c>
      <c r="B731" t="s">
        <v>1179</v>
      </c>
      <c r="C731">
        <v>35.725000000000001</v>
      </c>
      <c r="D731">
        <v>35.207000000000001</v>
      </c>
      <c r="E731">
        <v>33.581000000000003</v>
      </c>
      <c r="F731">
        <v>187.8</v>
      </c>
      <c r="G731">
        <v>28.571000000000002</v>
      </c>
      <c r="H731">
        <v>129.9</v>
      </c>
    </row>
    <row r="732" spans="1:8" x14ac:dyDescent="0.15">
      <c r="A732" t="s">
        <v>621</v>
      </c>
      <c r="B732" t="s">
        <v>1180</v>
      </c>
      <c r="C732">
        <v>35.588000000000001</v>
      </c>
      <c r="D732">
        <v>35.118000000000002</v>
      </c>
      <c r="E732">
        <v>33.829000000000001</v>
      </c>
      <c r="F732">
        <v>170.3</v>
      </c>
      <c r="G732">
        <v>31.645</v>
      </c>
      <c r="H732">
        <v>126.9</v>
      </c>
    </row>
    <row r="733" spans="1:8" x14ac:dyDescent="0.15">
      <c r="A733" t="s">
        <v>623</v>
      </c>
      <c r="B733" t="s">
        <v>1181</v>
      </c>
      <c r="C733">
        <v>32.856999999999999</v>
      </c>
      <c r="D733">
        <v>35.613</v>
      </c>
      <c r="E733">
        <v>34.729999999999997</v>
      </c>
      <c r="F733">
        <v>188.2</v>
      </c>
      <c r="G733">
        <v>28.564</v>
      </c>
      <c r="H733">
        <v>131.19999999999999</v>
      </c>
    </row>
    <row r="734" spans="1:8" x14ac:dyDescent="0.15">
      <c r="A734" t="s">
        <v>0</v>
      </c>
    </row>
    <row r="735" spans="1:8" x14ac:dyDescent="0.15">
      <c r="A735" t="s">
        <v>1</v>
      </c>
    </row>
    <row r="736" spans="1:8" x14ac:dyDescent="0.15">
      <c r="A736" t="s">
        <v>2</v>
      </c>
    </row>
    <row r="737" spans="1:8" x14ac:dyDescent="0.15">
      <c r="A737" t="s">
        <v>3</v>
      </c>
    </row>
    <row r="738" spans="1:8" x14ac:dyDescent="0.15">
      <c r="A738" t="s">
        <v>577</v>
      </c>
    </row>
    <row r="739" spans="1:8" x14ac:dyDescent="0.15">
      <c r="A739" s="1">
        <v>41490</v>
      </c>
    </row>
    <row r="740" spans="1:8" x14ac:dyDescent="0.15">
      <c r="A740" t="s">
        <v>5</v>
      </c>
    </row>
    <row r="741" spans="1:8" x14ac:dyDescent="0.15">
      <c r="A741" t="s">
        <v>6</v>
      </c>
    </row>
    <row r="742" spans="1:8" x14ac:dyDescent="0.15">
      <c r="A742" t="s">
        <v>7</v>
      </c>
    </row>
    <row r="743" spans="1:8" x14ac:dyDescent="0.15">
      <c r="A743" t="s">
        <v>1182</v>
      </c>
    </row>
    <row r="744" spans="1:8" x14ac:dyDescent="0.15">
      <c r="A744" t="s">
        <v>1183</v>
      </c>
    </row>
    <row r="745" spans="1:8" x14ac:dyDescent="0.15">
      <c r="B745" t="s">
        <v>579</v>
      </c>
      <c r="C745" t="s">
        <v>1184</v>
      </c>
    </row>
    <row r="746" spans="1:8" x14ac:dyDescent="0.15">
      <c r="B746" t="s">
        <v>581</v>
      </c>
      <c r="C746" t="s">
        <v>582</v>
      </c>
      <c r="D746" t="s">
        <v>583</v>
      </c>
      <c r="E746" t="s">
        <v>584</v>
      </c>
      <c r="F746" t="s">
        <v>585</v>
      </c>
      <c r="G746" t="s">
        <v>586</v>
      </c>
      <c r="H746" t="s">
        <v>587</v>
      </c>
    </row>
    <row r="747" spans="1:8" x14ac:dyDescent="0.15">
      <c r="A747" t="s">
        <v>588</v>
      </c>
      <c r="B747" t="s">
        <v>1185</v>
      </c>
      <c r="C747">
        <v>32.448999999999998</v>
      </c>
      <c r="D747">
        <v>33.906999999999996</v>
      </c>
      <c r="E747">
        <v>32.402999999999999</v>
      </c>
      <c r="F747">
        <v>207.3</v>
      </c>
      <c r="G747">
        <v>27.931999999999999</v>
      </c>
    </row>
    <row r="748" spans="1:8" x14ac:dyDescent="0.15">
      <c r="A748" t="s">
        <v>590</v>
      </c>
      <c r="B748" t="s">
        <v>1186</v>
      </c>
      <c r="D748">
        <v>35.085999999999999</v>
      </c>
      <c r="E748">
        <v>33.057000000000002</v>
      </c>
      <c r="F748" t="s">
        <v>833</v>
      </c>
      <c r="G748">
        <v>27.986000000000001</v>
      </c>
      <c r="H748">
        <v>125.4</v>
      </c>
    </row>
    <row r="749" spans="1:8" x14ac:dyDescent="0.15">
      <c r="A749" t="s">
        <v>592</v>
      </c>
      <c r="B749" t="s">
        <v>1187</v>
      </c>
      <c r="C749">
        <v>32.515000000000001</v>
      </c>
      <c r="D749">
        <v>33.960999999999999</v>
      </c>
      <c r="E749">
        <v>32.676000000000002</v>
      </c>
      <c r="F749">
        <v>203</v>
      </c>
      <c r="G749" t="s">
        <v>1188</v>
      </c>
      <c r="H749">
        <v>136</v>
      </c>
    </row>
    <row r="750" spans="1:8" x14ac:dyDescent="0.15">
      <c r="A750" t="s">
        <v>595</v>
      </c>
      <c r="B750" t="s">
        <v>1189</v>
      </c>
      <c r="C750" t="s">
        <v>1190</v>
      </c>
      <c r="D750">
        <v>34.18</v>
      </c>
      <c r="E750">
        <v>32.715000000000003</v>
      </c>
      <c r="F750">
        <v>203.8</v>
      </c>
      <c r="G750">
        <v>28.12</v>
      </c>
      <c r="H750">
        <v>135.6</v>
      </c>
    </row>
    <row r="751" spans="1:8" x14ac:dyDescent="0.15">
      <c r="A751" t="s">
        <v>597</v>
      </c>
      <c r="B751" t="s">
        <v>1191</v>
      </c>
      <c r="C751">
        <v>32.457999999999998</v>
      </c>
      <c r="D751">
        <v>34.012999999999998</v>
      </c>
      <c r="E751">
        <v>32.673000000000002</v>
      </c>
      <c r="F751">
        <v>196</v>
      </c>
      <c r="G751">
        <v>28.341000000000001</v>
      </c>
      <c r="H751">
        <v>135.6</v>
      </c>
    </row>
    <row r="752" spans="1:8" x14ac:dyDescent="0.15">
      <c r="A752" t="s">
        <v>601</v>
      </c>
      <c r="B752" t="s">
        <v>1192</v>
      </c>
      <c r="C752">
        <v>32.524000000000001</v>
      </c>
      <c r="D752">
        <v>34.054000000000002</v>
      </c>
      <c r="E752" t="s">
        <v>1193</v>
      </c>
      <c r="F752">
        <v>200.4</v>
      </c>
      <c r="G752">
        <v>28.437999999999999</v>
      </c>
      <c r="H752">
        <v>135.69999999999999</v>
      </c>
    </row>
    <row r="753" spans="1:8" x14ac:dyDescent="0.15">
      <c r="A753" t="s">
        <v>604</v>
      </c>
      <c r="B753" t="s">
        <v>1194</v>
      </c>
      <c r="C753">
        <v>32.625</v>
      </c>
      <c r="D753">
        <v>33.991999999999997</v>
      </c>
      <c r="E753">
        <v>32.482999999999997</v>
      </c>
      <c r="F753">
        <v>199.6</v>
      </c>
      <c r="G753">
        <v>29.353000000000002</v>
      </c>
      <c r="H753">
        <v>134.6</v>
      </c>
    </row>
    <row r="754" spans="1:8" x14ac:dyDescent="0.15">
      <c r="A754" t="s">
        <v>606</v>
      </c>
      <c r="B754" t="s">
        <v>1195</v>
      </c>
      <c r="C754">
        <v>32.819000000000003</v>
      </c>
      <c r="D754">
        <v>34.296999999999997</v>
      </c>
      <c r="E754">
        <v>32.924999999999997</v>
      </c>
      <c r="F754">
        <v>198.9</v>
      </c>
      <c r="G754">
        <v>28.984000000000002</v>
      </c>
      <c r="H754">
        <v>134</v>
      </c>
    </row>
    <row r="755" spans="1:8" x14ac:dyDescent="0.15">
      <c r="A755" t="s">
        <v>609</v>
      </c>
      <c r="B755" t="s">
        <v>1196</v>
      </c>
      <c r="C755">
        <v>32.591999999999999</v>
      </c>
      <c r="D755">
        <v>34.100999999999999</v>
      </c>
      <c r="E755">
        <v>32.807000000000002</v>
      </c>
      <c r="F755">
        <v>195.7</v>
      </c>
      <c r="G755">
        <v>28.504999999999999</v>
      </c>
      <c r="H755">
        <v>135</v>
      </c>
    </row>
    <row r="756" spans="1:8" x14ac:dyDescent="0.15">
      <c r="A756" t="s">
        <v>611</v>
      </c>
      <c r="B756" t="s">
        <v>1197</v>
      </c>
      <c r="C756">
        <v>32.743000000000002</v>
      </c>
      <c r="D756" t="s">
        <v>1198</v>
      </c>
      <c r="E756">
        <v>32.500999999999998</v>
      </c>
      <c r="F756">
        <v>200.7</v>
      </c>
      <c r="G756">
        <v>28.613</v>
      </c>
      <c r="H756">
        <v>135.30000000000001</v>
      </c>
    </row>
    <row r="757" spans="1:8" x14ac:dyDescent="0.15">
      <c r="A757" t="s">
        <v>613</v>
      </c>
      <c r="B757" t="s">
        <v>1199</v>
      </c>
      <c r="C757">
        <v>32.463000000000001</v>
      </c>
      <c r="D757">
        <v>34.024999999999999</v>
      </c>
      <c r="E757">
        <v>32.579000000000001</v>
      </c>
      <c r="F757">
        <v>201.5</v>
      </c>
      <c r="G757">
        <v>28.413</v>
      </c>
      <c r="H757">
        <v>135.6</v>
      </c>
    </row>
    <row r="758" spans="1:8" x14ac:dyDescent="0.15">
      <c r="A758" t="s">
        <v>615</v>
      </c>
      <c r="B758" t="s">
        <v>1200</v>
      </c>
      <c r="C758">
        <v>32.491999999999997</v>
      </c>
      <c r="D758">
        <v>33.930999999999997</v>
      </c>
      <c r="E758">
        <v>32.716000000000001</v>
      </c>
      <c r="F758">
        <v>196.4</v>
      </c>
      <c r="G758">
        <v>28.728999999999999</v>
      </c>
      <c r="H758">
        <v>135.19999999999999</v>
      </c>
    </row>
    <row r="759" spans="1:8" x14ac:dyDescent="0.15">
      <c r="A759" t="s">
        <v>617</v>
      </c>
      <c r="B759" t="s">
        <v>1201</v>
      </c>
      <c r="C759">
        <v>32.518999999999998</v>
      </c>
      <c r="D759">
        <v>33.954999999999998</v>
      </c>
      <c r="E759">
        <v>32.619999999999997</v>
      </c>
      <c r="F759">
        <v>200.7</v>
      </c>
      <c r="G759">
        <v>28.731000000000002</v>
      </c>
      <c r="H759">
        <v>135.19999999999999</v>
      </c>
    </row>
    <row r="760" spans="1:8" x14ac:dyDescent="0.15">
      <c r="A760" t="s">
        <v>619</v>
      </c>
      <c r="B760" t="s">
        <v>1202</v>
      </c>
      <c r="C760">
        <v>32.505000000000003</v>
      </c>
      <c r="D760">
        <v>34.125</v>
      </c>
      <c r="E760">
        <v>32.627000000000002</v>
      </c>
      <c r="F760">
        <v>200.4</v>
      </c>
      <c r="G760">
        <v>28.818999999999999</v>
      </c>
      <c r="H760">
        <v>135</v>
      </c>
    </row>
    <row r="761" spans="1:8" x14ac:dyDescent="0.15">
      <c r="A761" t="s">
        <v>621</v>
      </c>
      <c r="B761" t="s">
        <v>1203</v>
      </c>
      <c r="C761">
        <v>33.079000000000001</v>
      </c>
      <c r="D761">
        <v>34.209000000000003</v>
      </c>
      <c r="E761">
        <v>32.750999999999998</v>
      </c>
      <c r="F761">
        <v>200.4</v>
      </c>
      <c r="G761">
        <v>28.831</v>
      </c>
      <c r="H761">
        <v>134.1</v>
      </c>
    </row>
    <row r="762" spans="1:8" x14ac:dyDescent="0.15">
      <c r="A762" t="s">
        <v>623</v>
      </c>
      <c r="B762" t="s">
        <v>1204</v>
      </c>
      <c r="C762">
        <v>32.762</v>
      </c>
      <c r="D762">
        <v>34.262</v>
      </c>
      <c r="E762">
        <v>32.819000000000003</v>
      </c>
      <c r="F762">
        <v>199.6</v>
      </c>
      <c r="G762">
        <v>29.033000000000001</v>
      </c>
      <c r="H762">
        <v>134.1</v>
      </c>
    </row>
    <row r="763" spans="1:8" x14ac:dyDescent="0.15">
      <c r="A763" t="s">
        <v>625</v>
      </c>
      <c r="B763" t="s">
        <v>1205</v>
      </c>
      <c r="C763">
        <v>32.881</v>
      </c>
      <c r="D763">
        <v>34.271999999999998</v>
      </c>
      <c r="E763">
        <v>32.911000000000001</v>
      </c>
      <c r="F763">
        <v>197.8</v>
      </c>
      <c r="G763">
        <v>28.87</v>
      </c>
      <c r="H763">
        <v>134.1</v>
      </c>
    </row>
    <row r="764" spans="1:8" x14ac:dyDescent="0.15">
      <c r="A764" t="s">
        <v>0</v>
      </c>
    </row>
    <row r="765" spans="1:8" x14ac:dyDescent="0.15">
      <c r="A765" t="s">
        <v>1</v>
      </c>
    </row>
    <row r="766" spans="1:8" x14ac:dyDescent="0.15">
      <c r="A766" t="s">
        <v>2</v>
      </c>
    </row>
    <row r="767" spans="1:8" x14ac:dyDescent="0.15">
      <c r="A767" t="s">
        <v>3</v>
      </c>
    </row>
    <row r="768" spans="1:8" x14ac:dyDescent="0.15">
      <c r="A768" t="s">
        <v>577</v>
      </c>
    </row>
    <row r="769" spans="1:8" x14ac:dyDescent="0.15">
      <c r="A769" s="1">
        <v>41490</v>
      </c>
    </row>
    <row r="770" spans="1:8" x14ac:dyDescent="0.15">
      <c r="A770" t="s">
        <v>5</v>
      </c>
    </row>
    <row r="771" spans="1:8" x14ac:dyDescent="0.15">
      <c r="A771" t="s">
        <v>6</v>
      </c>
    </row>
    <row r="772" spans="1:8" x14ac:dyDescent="0.15">
      <c r="A772" t="s">
        <v>7</v>
      </c>
    </row>
    <row r="773" spans="1:8" x14ac:dyDescent="0.15">
      <c r="A773" t="s">
        <v>1206</v>
      </c>
    </row>
    <row r="774" spans="1:8" x14ac:dyDescent="0.15">
      <c r="A774" t="s">
        <v>1207</v>
      </c>
    </row>
    <row r="775" spans="1:8" x14ac:dyDescent="0.15">
      <c r="B775" t="s">
        <v>579</v>
      </c>
      <c r="C775" t="s">
        <v>1208</v>
      </c>
    </row>
    <row r="776" spans="1:8" x14ac:dyDescent="0.15">
      <c r="B776" t="s">
        <v>581</v>
      </c>
      <c r="C776" t="s">
        <v>582</v>
      </c>
      <c r="D776" t="s">
        <v>583</v>
      </c>
      <c r="E776" t="s">
        <v>584</v>
      </c>
      <c r="F776" t="s">
        <v>585</v>
      </c>
      <c r="G776" t="s">
        <v>586</v>
      </c>
      <c r="H776" t="s">
        <v>587</v>
      </c>
    </row>
    <row r="777" spans="1:8" x14ac:dyDescent="0.15">
      <c r="A777" t="s">
        <v>588</v>
      </c>
      <c r="B777" t="s">
        <v>958</v>
      </c>
      <c r="C777">
        <v>32.003999999999998</v>
      </c>
      <c r="D777">
        <v>33.457999999999998</v>
      </c>
      <c r="E777">
        <v>32.252000000000002</v>
      </c>
      <c r="F777">
        <v>203.8</v>
      </c>
      <c r="G777">
        <v>27.550999999999998</v>
      </c>
    </row>
    <row r="778" spans="1:8" x14ac:dyDescent="0.15">
      <c r="A778" t="s">
        <v>590</v>
      </c>
      <c r="B778" t="s">
        <v>1209</v>
      </c>
      <c r="D778">
        <v>35.247999999999998</v>
      </c>
      <c r="E778">
        <v>32.932000000000002</v>
      </c>
      <c r="F778" t="s">
        <v>903</v>
      </c>
      <c r="G778">
        <v>28.07</v>
      </c>
      <c r="H778">
        <v>125.5</v>
      </c>
    </row>
    <row r="779" spans="1:8" x14ac:dyDescent="0.15">
      <c r="A779" t="s">
        <v>592</v>
      </c>
      <c r="B779" t="s">
        <v>1210</v>
      </c>
      <c r="C779">
        <v>32.317</v>
      </c>
      <c r="D779">
        <v>33.633000000000003</v>
      </c>
      <c r="E779" t="s">
        <v>1211</v>
      </c>
      <c r="F779">
        <v>203</v>
      </c>
      <c r="G779">
        <v>27.693000000000001</v>
      </c>
      <c r="H779">
        <v>137.30000000000001</v>
      </c>
    </row>
    <row r="780" spans="1:8" x14ac:dyDescent="0.15">
      <c r="A780" t="s">
        <v>595</v>
      </c>
      <c r="B780" t="s">
        <v>1212</v>
      </c>
      <c r="C780" t="s">
        <v>1213</v>
      </c>
      <c r="D780" t="s">
        <v>1214</v>
      </c>
      <c r="E780">
        <v>32.301000000000002</v>
      </c>
      <c r="F780">
        <v>198.2</v>
      </c>
      <c r="G780" t="s">
        <v>1215</v>
      </c>
      <c r="H780">
        <v>137.9</v>
      </c>
    </row>
    <row r="781" spans="1:8" x14ac:dyDescent="0.15">
      <c r="A781" t="s">
        <v>0</v>
      </c>
    </row>
    <row r="782" spans="1:8" x14ac:dyDescent="0.15">
      <c r="A782" t="s">
        <v>1</v>
      </c>
    </row>
    <row r="783" spans="1:8" x14ac:dyDescent="0.15">
      <c r="A783" t="s">
        <v>2</v>
      </c>
    </row>
    <row r="784" spans="1:8" x14ac:dyDescent="0.15">
      <c r="A784" t="s">
        <v>3</v>
      </c>
    </row>
    <row r="785" spans="1:8" x14ac:dyDescent="0.15">
      <c r="A785" t="s">
        <v>577</v>
      </c>
    </row>
    <row r="786" spans="1:8" x14ac:dyDescent="0.15">
      <c r="A786" s="1">
        <v>41490</v>
      </c>
    </row>
    <row r="787" spans="1:8" x14ac:dyDescent="0.15">
      <c r="A787" t="s">
        <v>5</v>
      </c>
    </row>
    <row r="788" spans="1:8" x14ac:dyDescent="0.15">
      <c r="A788" t="s">
        <v>6</v>
      </c>
    </row>
    <row r="789" spans="1:8" x14ac:dyDescent="0.15">
      <c r="A789" t="s">
        <v>7</v>
      </c>
    </row>
    <row r="790" spans="1:8" x14ac:dyDescent="0.15">
      <c r="A790" t="s">
        <v>1216</v>
      </c>
    </row>
    <row r="791" spans="1:8" x14ac:dyDescent="0.15">
      <c r="A791" t="s">
        <v>1217</v>
      </c>
    </row>
    <row r="792" spans="1:8" x14ac:dyDescent="0.15">
      <c r="B792" t="s">
        <v>579</v>
      </c>
      <c r="C792" t="s">
        <v>1218</v>
      </c>
    </row>
    <row r="793" spans="1:8" x14ac:dyDescent="0.15">
      <c r="B793" t="s">
        <v>581</v>
      </c>
      <c r="C793" t="s">
        <v>582</v>
      </c>
      <c r="D793" t="s">
        <v>583</v>
      </c>
      <c r="E793" t="s">
        <v>584</v>
      </c>
      <c r="F793" t="s">
        <v>585</v>
      </c>
      <c r="G793" t="s">
        <v>586</v>
      </c>
      <c r="H793" t="s">
        <v>587</v>
      </c>
    </row>
    <row r="794" spans="1:8" x14ac:dyDescent="0.15">
      <c r="A794" t="s">
        <v>588</v>
      </c>
      <c r="B794" t="s">
        <v>1219</v>
      </c>
      <c r="C794">
        <v>30.518999999999998</v>
      </c>
      <c r="D794">
        <v>32.244</v>
      </c>
      <c r="E794">
        <v>30.956</v>
      </c>
      <c r="F794">
        <v>210.5</v>
      </c>
      <c r="G794">
        <v>26.393999999999998</v>
      </c>
    </row>
    <row r="795" spans="1:8" x14ac:dyDescent="0.15">
      <c r="A795" t="s">
        <v>590</v>
      </c>
      <c r="B795" t="s">
        <v>1220</v>
      </c>
      <c r="D795">
        <v>32.667000000000002</v>
      </c>
      <c r="E795">
        <v>31.195</v>
      </c>
      <c r="F795">
        <v>206.9</v>
      </c>
      <c r="G795">
        <v>26.782</v>
      </c>
      <c r="H795">
        <v>137</v>
      </c>
    </row>
    <row r="796" spans="1:8" x14ac:dyDescent="0.15">
      <c r="A796" t="s">
        <v>592</v>
      </c>
      <c r="B796" t="s">
        <v>1221</v>
      </c>
      <c r="C796">
        <v>30.95</v>
      </c>
      <c r="D796">
        <v>32.636000000000003</v>
      </c>
      <c r="E796">
        <v>31.262</v>
      </c>
      <c r="F796">
        <v>205.7</v>
      </c>
      <c r="G796">
        <v>26.425999999999998</v>
      </c>
      <c r="H796">
        <v>142.5</v>
      </c>
    </row>
    <row r="797" spans="1:8" x14ac:dyDescent="0.15">
      <c r="A797" t="s">
        <v>595</v>
      </c>
      <c r="B797" t="s">
        <v>1222</v>
      </c>
      <c r="C797">
        <v>30.850999999999999</v>
      </c>
      <c r="D797">
        <v>32.926000000000002</v>
      </c>
      <c r="E797">
        <v>31.216999999999999</v>
      </c>
      <c r="F797">
        <v>210.1</v>
      </c>
      <c r="G797">
        <v>26.736999999999998</v>
      </c>
      <c r="H797">
        <v>142</v>
      </c>
    </row>
    <row r="798" spans="1:8" x14ac:dyDescent="0.15">
      <c r="A798" t="s">
        <v>597</v>
      </c>
      <c r="B798" t="s">
        <v>1223</v>
      </c>
      <c r="C798">
        <v>30.835000000000001</v>
      </c>
      <c r="D798">
        <v>32.44</v>
      </c>
      <c r="E798">
        <v>31.215</v>
      </c>
      <c r="F798">
        <v>208.9</v>
      </c>
      <c r="G798">
        <v>26.864999999999998</v>
      </c>
      <c r="H798">
        <v>142.4</v>
      </c>
    </row>
    <row r="799" spans="1:8" x14ac:dyDescent="0.15">
      <c r="A799" t="s">
        <v>601</v>
      </c>
      <c r="B799" t="s">
        <v>1224</v>
      </c>
      <c r="C799">
        <v>30.818999999999999</v>
      </c>
      <c r="D799">
        <v>32.613</v>
      </c>
      <c r="E799">
        <v>31.225000000000001</v>
      </c>
      <c r="F799" t="s">
        <v>1225</v>
      </c>
      <c r="G799">
        <v>26.408999999999999</v>
      </c>
      <c r="H799">
        <v>142.80000000000001</v>
      </c>
    </row>
    <row r="800" spans="1:8" x14ac:dyDescent="0.15">
      <c r="A800" t="s">
        <v>604</v>
      </c>
      <c r="B800" t="s">
        <v>1226</v>
      </c>
      <c r="C800">
        <v>30.666</v>
      </c>
      <c r="D800">
        <v>32.497</v>
      </c>
      <c r="E800">
        <v>31.129000000000001</v>
      </c>
      <c r="F800">
        <v>206.9</v>
      </c>
      <c r="G800">
        <v>26.452000000000002</v>
      </c>
      <c r="H800">
        <v>143.19999999999999</v>
      </c>
    </row>
    <row r="801" spans="1:8" x14ac:dyDescent="0.15">
      <c r="A801" t="s">
        <v>606</v>
      </c>
      <c r="B801" t="s">
        <v>1227</v>
      </c>
      <c r="C801">
        <v>30.585000000000001</v>
      </c>
      <c r="D801" t="s">
        <v>1228</v>
      </c>
      <c r="E801">
        <v>31.021000000000001</v>
      </c>
      <c r="F801">
        <v>208.1</v>
      </c>
      <c r="G801">
        <v>26.43</v>
      </c>
      <c r="H801">
        <v>143.69999999999999</v>
      </c>
    </row>
    <row r="802" spans="1:8" x14ac:dyDescent="0.15">
      <c r="A802" t="s">
        <v>609</v>
      </c>
      <c r="B802" t="s">
        <v>1229</v>
      </c>
      <c r="C802">
        <v>30.611999999999998</v>
      </c>
      <c r="D802">
        <v>32.307000000000002</v>
      </c>
      <c r="E802">
        <v>31.146999999999998</v>
      </c>
      <c r="F802">
        <v>208.5</v>
      </c>
      <c r="G802">
        <v>26.437000000000001</v>
      </c>
      <c r="H802">
        <v>143.4</v>
      </c>
    </row>
    <row r="803" spans="1:8" x14ac:dyDescent="0.15">
      <c r="A803" t="s">
        <v>611</v>
      </c>
      <c r="B803" t="s">
        <v>1230</v>
      </c>
      <c r="C803">
        <v>30.526</v>
      </c>
      <c r="D803">
        <v>32.33</v>
      </c>
      <c r="E803">
        <v>31.126999999999999</v>
      </c>
      <c r="F803">
        <v>208.1</v>
      </c>
      <c r="G803">
        <v>26.454000000000001</v>
      </c>
      <c r="H803">
        <v>143.5</v>
      </c>
    </row>
    <row r="804" spans="1:8" x14ac:dyDescent="0.15">
      <c r="A804" t="s">
        <v>613</v>
      </c>
      <c r="B804" t="s">
        <v>1231</v>
      </c>
      <c r="C804" t="s">
        <v>1232</v>
      </c>
      <c r="D804">
        <v>32.377000000000002</v>
      </c>
      <c r="E804" t="s">
        <v>1233</v>
      </c>
      <c r="F804">
        <v>208.1</v>
      </c>
      <c r="G804">
        <v>26.475999999999999</v>
      </c>
      <c r="H804">
        <v>143.6</v>
      </c>
    </row>
    <row r="805" spans="1:8" x14ac:dyDescent="0.15">
      <c r="A805" t="s">
        <v>615</v>
      </c>
      <c r="B805" t="s">
        <v>1234</v>
      </c>
      <c r="C805">
        <v>30.721</v>
      </c>
      <c r="D805">
        <v>32.353999999999999</v>
      </c>
      <c r="E805">
        <v>31.103000000000002</v>
      </c>
      <c r="F805">
        <v>206.9</v>
      </c>
      <c r="G805" t="s">
        <v>1235</v>
      </c>
      <c r="H805">
        <v>143.4</v>
      </c>
    </row>
    <row r="806" spans="1:8" x14ac:dyDescent="0.15">
      <c r="A806" t="s">
        <v>617</v>
      </c>
      <c r="B806" t="s">
        <v>1236</v>
      </c>
      <c r="C806">
        <v>30.713999999999999</v>
      </c>
      <c r="D806">
        <v>32.375</v>
      </c>
      <c r="E806">
        <v>31.013000000000002</v>
      </c>
      <c r="F806">
        <v>206.9</v>
      </c>
      <c r="G806">
        <v>26.513000000000002</v>
      </c>
      <c r="H806">
        <v>143.30000000000001</v>
      </c>
    </row>
    <row r="807" spans="1:8" x14ac:dyDescent="0.15">
      <c r="A807" t="s">
        <v>619</v>
      </c>
      <c r="B807" t="s">
        <v>1237</v>
      </c>
      <c r="C807">
        <v>30.706</v>
      </c>
      <c r="D807">
        <v>32.573</v>
      </c>
      <c r="E807">
        <v>31.138000000000002</v>
      </c>
      <c r="F807">
        <v>207.3</v>
      </c>
      <c r="G807">
        <v>26.638999999999999</v>
      </c>
      <c r="H807">
        <v>142.80000000000001</v>
      </c>
    </row>
    <row r="808" spans="1:8" x14ac:dyDescent="0.15">
      <c r="A808" t="s">
        <v>621</v>
      </c>
      <c r="B808" t="s">
        <v>1238</v>
      </c>
      <c r="C808">
        <v>30.779</v>
      </c>
      <c r="D808">
        <v>32.466000000000001</v>
      </c>
      <c r="E808">
        <v>31.152000000000001</v>
      </c>
      <c r="F808">
        <v>206.5</v>
      </c>
      <c r="G808">
        <v>26.73</v>
      </c>
      <c r="H808">
        <v>142.69999999999999</v>
      </c>
    </row>
    <row r="809" spans="1:8" x14ac:dyDescent="0.15">
      <c r="A809" t="s">
        <v>623</v>
      </c>
      <c r="B809" t="s">
        <v>1239</v>
      </c>
      <c r="C809">
        <v>30.754000000000001</v>
      </c>
      <c r="D809">
        <v>32.508000000000003</v>
      </c>
      <c r="E809">
        <v>31.158999999999999</v>
      </c>
      <c r="F809">
        <v>206.9</v>
      </c>
      <c r="G809">
        <v>26.474</v>
      </c>
      <c r="H809">
        <v>143</v>
      </c>
    </row>
    <row r="810" spans="1:8" x14ac:dyDescent="0.15">
      <c r="A810" t="s">
        <v>625</v>
      </c>
      <c r="B810" t="s">
        <v>1240</v>
      </c>
      <c r="C810">
        <v>30.701000000000001</v>
      </c>
      <c r="D810">
        <v>32.445</v>
      </c>
      <c r="E810">
        <v>30.960999999999999</v>
      </c>
      <c r="F810">
        <v>206.5</v>
      </c>
      <c r="G810">
        <v>26.72</v>
      </c>
      <c r="H810">
        <v>143.1</v>
      </c>
    </row>
    <row r="811" spans="1:8" x14ac:dyDescent="0.15">
      <c r="A811" t="s">
        <v>0</v>
      </c>
    </row>
    <row r="812" spans="1:8" x14ac:dyDescent="0.15">
      <c r="A812" t="s">
        <v>1</v>
      </c>
    </row>
    <row r="813" spans="1:8" x14ac:dyDescent="0.15">
      <c r="A813" t="s">
        <v>2</v>
      </c>
    </row>
    <row r="814" spans="1:8" x14ac:dyDescent="0.15">
      <c r="A814" t="s">
        <v>3</v>
      </c>
    </row>
    <row r="815" spans="1:8" x14ac:dyDescent="0.15">
      <c r="A815" t="s">
        <v>577</v>
      </c>
    </row>
    <row r="816" spans="1:8" x14ac:dyDescent="0.15">
      <c r="A816" s="1">
        <v>41490</v>
      </c>
    </row>
    <row r="817" spans="1:8" x14ac:dyDescent="0.15">
      <c r="A817" t="s">
        <v>5</v>
      </c>
    </row>
    <row r="818" spans="1:8" x14ac:dyDescent="0.15">
      <c r="A818" t="s">
        <v>6</v>
      </c>
    </row>
    <row r="819" spans="1:8" x14ac:dyDescent="0.15">
      <c r="A819" t="s">
        <v>7</v>
      </c>
    </row>
    <row r="820" spans="1:8" x14ac:dyDescent="0.15">
      <c r="A820" t="s">
        <v>1241</v>
      </c>
    </row>
    <row r="821" spans="1:8" x14ac:dyDescent="0.15">
      <c r="A821" t="s">
        <v>1242</v>
      </c>
    </row>
    <row r="822" spans="1:8" x14ac:dyDescent="0.15">
      <c r="B822" t="s">
        <v>579</v>
      </c>
      <c r="C822" t="s">
        <v>1243</v>
      </c>
    </row>
    <row r="823" spans="1:8" x14ac:dyDescent="0.15">
      <c r="B823" t="s">
        <v>581</v>
      </c>
      <c r="C823" t="s">
        <v>582</v>
      </c>
      <c r="D823" t="s">
        <v>583</v>
      </c>
      <c r="E823" t="s">
        <v>584</v>
      </c>
      <c r="F823" t="s">
        <v>585</v>
      </c>
      <c r="G823" t="s">
        <v>586</v>
      </c>
      <c r="H823" t="s">
        <v>587</v>
      </c>
    </row>
    <row r="824" spans="1:8" x14ac:dyDescent="0.15">
      <c r="A824" t="s">
        <v>588</v>
      </c>
      <c r="B824" t="s">
        <v>1244</v>
      </c>
      <c r="C824">
        <v>31.564</v>
      </c>
      <c r="D824">
        <v>33.100999999999999</v>
      </c>
      <c r="E824">
        <v>31.698</v>
      </c>
      <c r="F824">
        <v>206.9</v>
      </c>
      <c r="G824">
        <v>27.042000000000002</v>
      </c>
    </row>
    <row r="825" spans="1:8" x14ac:dyDescent="0.15">
      <c r="A825" t="s">
        <v>590</v>
      </c>
      <c r="B825" t="s">
        <v>1245</v>
      </c>
      <c r="D825">
        <v>33.579000000000001</v>
      </c>
      <c r="E825">
        <v>31.853000000000002</v>
      </c>
      <c r="F825">
        <v>206.5</v>
      </c>
      <c r="G825">
        <v>27.43</v>
      </c>
      <c r="H825">
        <v>131.80000000000001</v>
      </c>
    </row>
    <row r="826" spans="1:8" x14ac:dyDescent="0.15">
      <c r="A826" t="s">
        <v>592</v>
      </c>
      <c r="B826" t="s">
        <v>1246</v>
      </c>
      <c r="C826" t="s">
        <v>1247</v>
      </c>
      <c r="D826">
        <v>33.226999999999997</v>
      </c>
      <c r="E826">
        <v>32.295000000000002</v>
      </c>
      <c r="F826">
        <v>201.5</v>
      </c>
      <c r="G826">
        <v>27.358000000000001</v>
      </c>
      <c r="H826">
        <v>138.9</v>
      </c>
    </row>
    <row r="827" spans="1:8" x14ac:dyDescent="0.15">
      <c r="A827" t="s">
        <v>595</v>
      </c>
      <c r="B827" t="s">
        <v>1248</v>
      </c>
      <c r="C827">
        <v>31.831</v>
      </c>
      <c r="D827">
        <v>33.573</v>
      </c>
      <c r="E827">
        <v>32.130000000000003</v>
      </c>
      <c r="F827">
        <v>199.6</v>
      </c>
      <c r="G827">
        <v>27.088999999999999</v>
      </c>
      <c r="H827">
        <v>138.69999999999999</v>
      </c>
    </row>
    <row r="828" spans="1:8" x14ac:dyDescent="0.15">
      <c r="A828" t="s">
        <v>597</v>
      </c>
      <c r="B828" t="s">
        <v>1249</v>
      </c>
      <c r="C828">
        <v>31.908000000000001</v>
      </c>
      <c r="D828">
        <v>33.479999999999997</v>
      </c>
      <c r="E828">
        <v>32.049999999999997</v>
      </c>
      <c r="F828" t="s">
        <v>1250</v>
      </c>
      <c r="G828">
        <v>27.288</v>
      </c>
      <c r="H828">
        <v>138.6</v>
      </c>
    </row>
    <row r="829" spans="1:8" x14ac:dyDescent="0.15">
      <c r="A829" t="s">
        <v>601</v>
      </c>
      <c r="B829" t="s">
        <v>1251</v>
      </c>
      <c r="C829">
        <v>31.855</v>
      </c>
      <c r="D829">
        <v>33.206000000000003</v>
      </c>
      <c r="E829">
        <v>31.821999999999999</v>
      </c>
      <c r="F829">
        <v>202.6</v>
      </c>
      <c r="G829">
        <v>27.061</v>
      </c>
      <c r="H829">
        <v>139.5</v>
      </c>
    </row>
    <row r="830" spans="1:8" x14ac:dyDescent="0.15">
      <c r="A830" t="s">
        <v>604</v>
      </c>
      <c r="B830" t="s">
        <v>1252</v>
      </c>
      <c r="C830">
        <v>31.692</v>
      </c>
      <c r="D830" t="s">
        <v>1253</v>
      </c>
      <c r="E830" t="s">
        <v>1254</v>
      </c>
      <c r="F830">
        <v>201.5</v>
      </c>
      <c r="G830">
        <v>27.064</v>
      </c>
      <c r="H830">
        <v>139.9</v>
      </c>
    </row>
    <row r="831" spans="1:8" x14ac:dyDescent="0.15">
      <c r="A831" t="s">
        <v>606</v>
      </c>
      <c r="B831" t="s">
        <v>1255</v>
      </c>
      <c r="C831">
        <v>32.177</v>
      </c>
      <c r="D831">
        <v>33.195</v>
      </c>
      <c r="E831">
        <v>31.847000000000001</v>
      </c>
      <c r="F831">
        <v>203</v>
      </c>
      <c r="G831" t="s">
        <v>1256</v>
      </c>
      <c r="H831">
        <v>139.1</v>
      </c>
    </row>
    <row r="832" spans="1:8" x14ac:dyDescent="0.15">
      <c r="A832" t="s">
        <v>609</v>
      </c>
      <c r="B832" t="s">
        <v>1257</v>
      </c>
      <c r="C832">
        <v>31.588000000000001</v>
      </c>
      <c r="D832">
        <v>33.314</v>
      </c>
      <c r="E832">
        <v>32.078000000000003</v>
      </c>
      <c r="F832">
        <v>203.4</v>
      </c>
      <c r="G832">
        <v>27.189</v>
      </c>
      <c r="H832">
        <v>139.19999999999999</v>
      </c>
    </row>
    <row r="833" spans="1:8" x14ac:dyDescent="0.15">
      <c r="A833" t="s">
        <v>611</v>
      </c>
      <c r="B833" t="s">
        <v>1258</v>
      </c>
      <c r="C833">
        <v>31.71</v>
      </c>
      <c r="D833">
        <v>33.618000000000002</v>
      </c>
      <c r="E833">
        <v>32.237000000000002</v>
      </c>
      <c r="F833">
        <v>198.9</v>
      </c>
      <c r="G833">
        <v>27.809000000000001</v>
      </c>
      <c r="H833">
        <v>137.9</v>
      </c>
    </row>
    <row r="834" spans="1:8" x14ac:dyDescent="0.15">
      <c r="A834" t="s">
        <v>613</v>
      </c>
      <c r="B834" t="s">
        <v>1259</v>
      </c>
      <c r="C834">
        <v>31.783999999999999</v>
      </c>
      <c r="D834">
        <v>33.43</v>
      </c>
      <c r="E834">
        <v>32.188000000000002</v>
      </c>
      <c r="F834">
        <v>199.3</v>
      </c>
      <c r="G834">
        <v>27.428000000000001</v>
      </c>
      <c r="H834">
        <v>138.5</v>
      </c>
    </row>
    <row r="835" spans="1:8" x14ac:dyDescent="0.15">
      <c r="A835" t="s">
        <v>615</v>
      </c>
      <c r="B835" t="s">
        <v>1260</v>
      </c>
      <c r="C835">
        <v>31.853999999999999</v>
      </c>
      <c r="D835">
        <v>33.436</v>
      </c>
      <c r="E835">
        <v>32.08</v>
      </c>
      <c r="F835">
        <v>194.2</v>
      </c>
      <c r="G835">
        <v>27.548999999999999</v>
      </c>
      <c r="H835">
        <v>138.4</v>
      </c>
    </row>
    <row r="836" spans="1:8" x14ac:dyDescent="0.15">
      <c r="A836" t="s">
        <v>617</v>
      </c>
      <c r="B836" t="s">
        <v>827</v>
      </c>
      <c r="C836">
        <v>31.86</v>
      </c>
      <c r="D836">
        <v>33.786999999999999</v>
      </c>
      <c r="E836">
        <v>32.228999999999999</v>
      </c>
      <c r="F836">
        <v>196.4</v>
      </c>
      <c r="G836">
        <v>27.373000000000001</v>
      </c>
      <c r="H836">
        <v>138</v>
      </c>
    </row>
    <row r="837" spans="1:8" x14ac:dyDescent="0.15">
      <c r="A837" t="s">
        <v>619</v>
      </c>
      <c r="B837" t="s">
        <v>1261</v>
      </c>
      <c r="C837">
        <v>31.71</v>
      </c>
      <c r="D837">
        <v>33.353000000000002</v>
      </c>
      <c r="E837">
        <v>31.832000000000001</v>
      </c>
      <c r="F837">
        <v>200</v>
      </c>
      <c r="G837">
        <v>27.433</v>
      </c>
      <c r="H837">
        <v>139</v>
      </c>
    </row>
    <row r="838" spans="1:8" x14ac:dyDescent="0.15">
      <c r="A838" t="s">
        <v>621</v>
      </c>
      <c r="B838" t="s">
        <v>1262</v>
      </c>
      <c r="C838">
        <v>31.803000000000001</v>
      </c>
      <c r="D838">
        <v>33.456000000000003</v>
      </c>
      <c r="E838">
        <v>31.937000000000001</v>
      </c>
      <c r="F838">
        <v>199.6</v>
      </c>
      <c r="G838">
        <v>27.283000000000001</v>
      </c>
      <c r="H838">
        <v>138.9</v>
      </c>
    </row>
    <row r="839" spans="1:8" x14ac:dyDescent="0.15">
      <c r="A839" t="s">
        <v>623</v>
      </c>
      <c r="B839" t="s">
        <v>1263</v>
      </c>
      <c r="C839">
        <v>31.585999999999999</v>
      </c>
      <c r="D839">
        <v>33.362000000000002</v>
      </c>
      <c r="E839">
        <v>32.046999999999997</v>
      </c>
      <c r="F839">
        <v>200.7</v>
      </c>
      <c r="G839">
        <v>27.257000000000001</v>
      </c>
      <c r="H839">
        <v>139.1</v>
      </c>
    </row>
    <row r="840" spans="1:8" x14ac:dyDescent="0.15">
      <c r="A840" t="s">
        <v>625</v>
      </c>
      <c r="B840" t="s">
        <v>1264</v>
      </c>
      <c r="C840">
        <v>31.838999999999999</v>
      </c>
      <c r="D840">
        <v>33.337000000000003</v>
      </c>
      <c r="E840">
        <v>32.289000000000001</v>
      </c>
      <c r="F840">
        <v>193.5</v>
      </c>
      <c r="G840">
        <v>27.577999999999999</v>
      </c>
      <c r="H840">
        <v>138.19999999999999</v>
      </c>
    </row>
    <row r="841" spans="1:8" x14ac:dyDescent="0.15">
      <c r="A841" t="s">
        <v>0</v>
      </c>
    </row>
    <row r="842" spans="1:8" x14ac:dyDescent="0.15">
      <c r="A842" t="s">
        <v>1</v>
      </c>
    </row>
    <row r="843" spans="1:8" x14ac:dyDescent="0.15">
      <c r="A843" t="s">
        <v>2</v>
      </c>
    </row>
    <row r="844" spans="1:8" x14ac:dyDescent="0.15">
      <c r="A844" t="s">
        <v>3</v>
      </c>
    </row>
    <row r="845" spans="1:8" x14ac:dyDescent="0.15">
      <c r="A845" t="s">
        <v>577</v>
      </c>
    </row>
    <row r="846" spans="1:8" x14ac:dyDescent="0.15">
      <c r="A846" s="1">
        <v>41490</v>
      </c>
    </row>
    <row r="847" spans="1:8" x14ac:dyDescent="0.15">
      <c r="A847" t="s">
        <v>5</v>
      </c>
    </row>
    <row r="848" spans="1:8" x14ac:dyDescent="0.15">
      <c r="A848" t="s">
        <v>6</v>
      </c>
    </row>
    <row r="849" spans="1:8" x14ac:dyDescent="0.15">
      <c r="A849" t="s">
        <v>7</v>
      </c>
    </row>
    <row r="850" spans="1:8" x14ac:dyDescent="0.15">
      <c r="A850" t="s">
        <v>1265</v>
      </c>
    </row>
    <row r="851" spans="1:8" x14ac:dyDescent="0.15">
      <c r="A851" t="s">
        <v>1266</v>
      </c>
    </row>
    <row r="852" spans="1:8" x14ac:dyDescent="0.15">
      <c r="B852" t="s">
        <v>579</v>
      </c>
      <c r="C852" t="s">
        <v>1267</v>
      </c>
    </row>
    <row r="853" spans="1:8" x14ac:dyDescent="0.15">
      <c r="B853" t="s">
        <v>581</v>
      </c>
      <c r="C853" t="s">
        <v>582</v>
      </c>
      <c r="D853" t="s">
        <v>583</v>
      </c>
      <c r="E853" t="s">
        <v>584</v>
      </c>
      <c r="F853" t="s">
        <v>585</v>
      </c>
      <c r="G853" t="s">
        <v>586</v>
      </c>
      <c r="H853" t="s">
        <v>587</v>
      </c>
    </row>
    <row r="854" spans="1:8" x14ac:dyDescent="0.15">
      <c r="A854" t="s">
        <v>588</v>
      </c>
      <c r="B854" t="s">
        <v>1268</v>
      </c>
      <c r="C854">
        <v>31.091999999999999</v>
      </c>
      <c r="D854">
        <v>32.828000000000003</v>
      </c>
      <c r="E854">
        <v>31.420999999999999</v>
      </c>
      <c r="F854">
        <v>210.1</v>
      </c>
      <c r="G854">
        <v>26.616</v>
      </c>
    </row>
    <row r="855" spans="1:8" x14ac:dyDescent="0.15">
      <c r="A855" t="s">
        <v>590</v>
      </c>
      <c r="B855" t="s">
        <v>1269</v>
      </c>
      <c r="D855">
        <v>33.451000000000001</v>
      </c>
      <c r="E855">
        <v>31.574999999999999</v>
      </c>
      <c r="F855" t="s">
        <v>992</v>
      </c>
      <c r="G855">
        <v>27.074999999999999</v>
      </c>
      <c r="H855">
        <v>132.1</v>
      </c>
    </row>
    <row r="856" spans="1:8" x14ac:dyDescent="0.15">
      <c r="A856" t="s">
        <v>592</v>
      </c>
      <c r="B856" t="s">
        <v>1270</v>
      </c>
      <c r="C856">
        <v>31.504999999999999</v>
      </c>
      <c r="D856">
        <v>33.040999999999997</v>
      </c>
      <c r="E856">
        <v>31.792000000000002</v>
      </c>
      <c r="F856">
        <v>201.1</v>
      </c>
      <c r="G856">
        <v>26.96</v>
      </c>
      <c r="H856">
        <v>140.19999999999999</v>
      </c>
    </row>
    <row r="857" spans="1:8" x14ac:dyDescent="0.15">
      <c r="A857" t="s">
        <v>595</v>
      </c>
      <c r="B857" t="s">
        <v>1271</v>
      </c>
      <c r="C857">
        <v>31.582999999999998</v>
      </c>
      <c r="D857">
        <v>32.982999999999997</v>
      </c>
      <c r="E857">
        <v>31.716000000000001</v>
      </c>
      <c r="F857">
        <v>202.2</v>
      </c>
      <c r="G857">
        <v>26.690999999999999</v>
      </c>
      <c r="H857">
        <v>140.6</v>
      </c>
    </row>
    <row r="858" spans="1:8" x14ac:dyDescent="0.15">
      <c r="A858" t="s">
        <v>597</v>
      </c>
      <c r="B858" t="s">
        <v>1272</v>
      </c>
      <c r="C858">
        <v>31.393999999999998</v>
      </c>
      <c r="D858" t="s">
        <v>1273</v>
      </c>
      <c r="E858">
        <v>31.616</v>
      </c>
      <c r="F858">
        <v>200.7</v>
      </c>
      <c r="G858">
        <v>26.623999999999999</v>
      </c>
      <c r="H858">
        <v>141.1</v>
      </c>
    </row>
    <row r="859" spans="1:8" x14ac:dyDescent="0.15">
      <c r="A859" t="s">
        <v>601</v>
      </c>
      <c r="B859" t="s">
        <v>1274</v>
      </c>
      <c r="C859">
        <v>31.132999999999999</v>
      </c>
      <c r="D859">
        <v>32.908999999999999</v>
      </c>
      <c r="E859" t="s">
        <v>1275</v>
      </c>
      <c r="F859">
        <v>204.2</v>
      </c>
      <c r="G859">
        <v>26.661000000000001</v>
      </c>
      <c r="H859">
        <v>141.5</v>
      </c>
    </row>
    <row r="860" spans="1:8" x14ac:dyDescent="0.15">
      <c r="A860" t="s">
        <v>604</v>
      </c>
      <c r="B860" t="s">
        <v>1276</v>
      </c>
      <c r="C860">
        <v>31.128</v>
      </c>
      <c r="D860">
        <v>32.893000000000001</v>
      </c>
      <c r="E860">
        <v>31.474</v>
      </c>
      <c r="F860">
        <v>201.1</v>
      </c>
      <c r="G860" t="s">
        <v>1277</v>
      </c>
      <c r="H860">
        <v>141.6</v>
      </c>
    </row>
    <row r="861" spans="1:8" x14ac:dyDescent="0.15">
      <c r="A861" t="s">
        <v>606</v>
      </c>
      <c r="B861" t="s">
        <v>1278</v>
      </c>
      <c r="C861">
        <v>31.952000000000002</v>
      </c>
      <c r="D861">
        <v>33.036999999999999</v>
      </c>
      <c r="E861">
        <v>31.689</v>
      </c>
      <c r="F861">
        <v>205.7</v>
      </c>
      <c r="G861">
        <v>26.9</v>
      </c>
      <c r="H861">
        <v>139.9</v>
      </c>
    </row>
    <row r="862" spans="1:8" x14ac:dyDescent="0.15">
      <c r="A862" t="s">
        <v>609</v>
      </c>
      <c r="B862" t="s">
        <v>1279</v>
      </c>
      <c r="C862">
        <v>31.431000000000001</v>
      </c>
      <c r="D862">
        <v>33.131</v>
      </c>
      <c r="E862">
        <v>31.82</v>
      </c>
      <c r="F862">
        <v>199.6</v>
      </c>
      <c r="G862">
        <v>27.245999999999999</v>
      </c>
      <c r="H862">
        <v>139.80000000000001</v>
      </c>
    </row>
    <row r="863" spans="1:8" x14ac:dyDescent="0.15">
      <c r="A863" t="s">
        <v>611</v>
      </c>
      <c r="B863" t="s">
        <v>1280</v>
      </c>
      <c r="C863">
        <v>31.388999999999999</v>
      </c>
      <c r="D863">
        <v>33.207999999999998</v>
      </c>
      <c r="E863">
        <v>31.484000000000002</v>
      </c>
      <c r="F863">
        <v>201.9</v>
      </c>
      <c r="G863">
        <v>26.946999999999999</v>
      </c>
      <c r="H863">
        <v>140.5</v>
      </c>
    </row>
    <row r="864" spans="1:8" x14ac:dyDescent="0.15">
      <c r="A864" t="s">
        <v>613</v>
      </c>
      <c r="B864" t="s">
        <v>1281</v>
      </c>
      <c r="C864">
        <v>31.611999999999998</v>
      </c>
      <c r="D864">
        <v>33.273000000000003</v>
      </c>
      <c r="E864">
        <v>31.754000000000001</v>
      </c>
      <c r="F864">
        <v>196.7</v>
      </c>
      <c r="G864">
        <v>27.300999999999998</v>
      </c>
      <c r="H864">
        <v>139.5</v>
      </c>
    </row>
    <row r="865" spans="1:8" x14ac:dyDescent="0.15">
      <c r="A865" t="s">
        <v>615</v>
      </c>
      <c r="B865" t="s">
        <v>1282</v>
      </c>
      <c r="C865">
        <v>31.454000000000001</v>
      </c>
      <c r="D865">
        <v>33.115000000000002</v>
      </c>
      <c r="E865">
        <v>31.516999999999999</v>
      </c>
      <c r="F865">
        <v>203.4</v>
      </c>
      <c r="G865">
        <v>27.053000000000001</v>
      </c>
      <c r="H865">
        <v>140.4</v>
      </c>
    </row>
    <row r="866" spans="1:8" x14ac:dyDescent="0.15">
      <c r="A866" t="s">
        <v>617</v>
      </c>
      <c r="B866" t="s">
        <v>1283</v>
      </c>
      <c r="C866">
        <v>31.346</v>
      </c>
      <c r="D866">
        <v>33.283999999999999</v>
      </c>
      <c r="E866">
        <v>31.788</v>
      </c>
      <c r="F866">
        <v>204.5</v>
      </c>
      <c r="G866">
        <v>27.190999999999999</v>
      </c>
      <c r="H866">
        <v>139.80000000000001</v>
      </c>
    </row>
    <row r="867" spans="1:8" x14ac:dyDescent="0.15">
      <c r="A867" t="s">
        <v>619</v>
      </c>
      <c r="B867" t="s">
        <v>1284</v>
      </c>
      <c r="C867">
        <v>31.552</v>
      </c>
      <c r="D867">
        <v>33.353000000000002</v>
      </c>
      <c r="E867">
        <v>31.666</v>
      </c>
      <c r="F867">
        <v>197.1</v>
      </c>
      <c r="G867">
        <v>27.673999999999999</v>
      </c>
      <c r="H867">
        <v>139.1</v>
      </c>
    </row>
    <row r="868" spans="1:8" x14ac:dyDescent="0.15">
      <c r="A868" t="s">
        <v>621</v>
      </c>
      <c r="B868" t="s">
        <v>1285</v>
      </c>
      <c r="C868">
        <v>31.591000000000001</v>
      </c>
      <c r="D868">
        <v>33.055999999999997</v>
      </c>
      <c r="E868">
        <v>31.552</v>
      </c>
      <c r="F868">
        <v>192.2</v>
      </c>
      <c r="G868">
        <v>27.349</v>
      </c>
      <c r="H868">
        <v>139.9</v>
      </c>
    </row>
    <row r="869" spans="1:8" x14ac:dyDescent="0.15">
      <c r="A869" t="s">
        <v>623</v>
      </c>
      <c r="B869" t="s">
        <v>1286</v>
      </c>
      <c r="C869">
        <v>31.283000000000001</v>
      </c>
      <c r="D869">
        <v>33.146999999999998</v>
      </c>
      <c r="E869">
        <v>31.59</v>
      </c>
      <c r="F869">
        <v>204.9</v>
      </c>
      <c r="G869">
        <v>26.917999999999999</v>
      </c>
      <c r="H869">
        <v>140.6</v>
      </c>
    </row>
    <row r="870" spans="1:8" x14ac:dyDescent="0.15">
      <c r="A870" t="s">
        <v>625</v>
      </c>
      <c r="B870" t="s">
        <v>1287</v>
      </c>
      <c r="C870" t="s">
        <v>1288</v>
      </c>
      <c r="D870">
        <v>33.008000000000003</v>
      </c>
      <c r="E870">
        <v>31.7</v>
      </c>
      <c r="F870">
        <v>199.3</v>
      </c>
      <c r="G870">
        <v>27.09</v>
      </c>
      <c r="H870">
        <v>140.69999999999999</v>
      </c>
    </row>
    <row r="871" spans="1:8" x14ac:dyDescent="0.15">
      <c r="A871" t="s">
        <v>0</v>
      </c>
    </row>
    <row r="872" spans="1:8" x14ac:dyDescent="0.15">
      <c r="A872" t="s">
        <v>1</v>
      </c>
    </row>
    <row r="873" spans="1:8" x14ac:dyDescent="0.15">
      <c r="A873" t="s">
        <v>2</v>
      </c>
    </row>
    <row r="874" spans="1:8" x14ac:dyDescent="0.15">
      <c r="A874" t="s">
        <v>3</v>
      </c>
    </row>
    <row r="875" spans="1:8" x14ac:dyDescent="0.15">
      <c r="A875" t="s">
        <v>577</v>
      </c>
    </row>
    <row r="876" spans="1:8" x14ac:dyDescent="0.15">
      <c r="A876" s="1">
        <v>41490</v>
      </c>
    </row>
    <row r="877" spans="1:8" x14ac:dyDescent="0.15">
      <c r="A877" t="s">
        <v>5</v>
      </c>
    </row>
    <row r="878" spans="1:8" x14ac:dyDescent="0.15">
      <c r="A878" t="s">
        <v>6</v>
      </c>
    </row>
    <row r="879" spans="1:8" x14ac:dyDescent="0.15">
      <c r="A879" t="s">
        <v>7</v>
      </c>
    </row>
    <row r="880" spans="1:8" x14ac:dyDescent="0.15">
      <c r="A880" t="s">
        <v>1289</v>
      </c>
    </row>
    <row r="881" spans="1:8" x14ac:dyDescent="0.15">
      <c r="A881" t="s">
        <v>1290</v>
      </c>
    </row>
    <row r="882" spans="1:8" x14ac:dyDescent="0.15">
      <c r="B882" t="s">
        <v>579</v>
      </c>
      <c r="C882" t="s">
        <v>1291</v>
      </c>
    </row>
    <row r="883" spans="1:8" x14ac:dyDescent="0.15">
      <c r="B883" t="s">
        <v>581</v>
      </c>
      <c r="C883" t="s">
        <v>582</v>
      </c>
      <c r="D883" t="s">
        <v>583</v>
      </c>
      <c r="E883" t="s">
        <v>584</v>
      </c>
      <c r="F883" t="s">
        <v>585</v>
      </c>
      <c r="G883" t="s">
        <v>586</v>
      </c>
      <c r="H883" t="s">
        <v>587</v>
      </c>
    </row>
    <row r="884" spans="1:8" x14ac:dyDescent="0.15">
      <c r="A884" t="s">
        <v>588</v>
      </c>
      <c r="B884" t="s">
        <v>698</v>
      </c>
      <c r="C884">
        <v>31.11</v>
      </c>
      <c r="D884">
        <v>32.950000000000003</v>
      </c>
      <c r="E884">
        <v>31.872</v>
      </c>
      <c r="F884">
        <v>203</v>
      </c>
      <c r="G884">
        <v>27.027999999999999</v>
      </c>
    </row>
    <row r="885" spans="1:8" x14ac:dyDescent="0.15">
      <c r="A885" t="s">
        <v>590</v>
      </c>
      <c r="B885" t="s">
        <v>1292</v>
      </c>
      <c r="D885">
        <v>33.463999999999999</v>
      </c>
      <c r="E885">
        <v>32.055</v>
      </c>
      <c r="F885">
        <v>201.1</v>
      </c>
      <c r="G885">
        <v>27.286999999999999</v>
      </c>
      <c r="H885">
        <v>131.19999999999999</v>
      </c>
    </row>
    <row r="886" spans="1:8" x14ac:dyDescent="0.15">
      <c r="A886" t="s">
        <v>592</v>
      </c>
      <c r="B886" t="s">
        <v>1293</v>
      </c>
      <c r="C886">
        <v>31.367000000000001</v>
      </c>
      <c r="D886">
        <v>33.579000000000001</v>
      </c>
      <c r="E886">
        <v>32.235999999999997</v>
      </c>
      <c r="F886">
        <v>200.4</v>
      </c>
      <c r="G886">
        <v>27.417000000000002</v>
      </c>
      <c r="H886">
        <v>138.69999999999999</v>
      </c>
    </row>
    <row r="887" spans="1:8" x14ac:dyDescent="0.15">
      <c r="A887" t="s">
        <v>595</v>
      </c>
      <c r="B887" t="s">
        <v>1294</v>
      </c>
      <c r="C887">
        <v>31.408000000000001</v>
      </c>
      <c r="D887">
        <v>33.509</v>
      </c>
      <c r="E887">
        <v>32.088000000000001</v>
      </c>
      <c r="F887">
        <v>201.1</v>
      </c>
      <c r="G887">
        <v>27.149000000000001</v>
      </c>
      <c r="H887">
        <v>139.19999999999999</v>
      </c>
    </row>
    <row r="888" spans="1:8" x14ac:dyDescent="0.15">
      <c r="A888" t="s">
        <v>597</v>
      </c>
      <c r="B888" t="s">
        <v>1295</v>
      </c>
      <c r="C888">
        <v>31.399000000000001</v>
      </c>
      <c r="D888">
        <v>33.536999999999999</v>
      </c>
      <c r="E888">
        <v>31.957000000000001</v>
      </c>
      <c r="F888">
        <v>201.5</v>
      </c>
      <c r="G888">
        <v>27.292000000000002</v>
      </c>
      <c r="H888">
        <v>139.19999999999999</v>
      </c>
    </row>
    <row r="889" spans="1:8" x14ac:dyDescent="0.15">
      <c r="A889" t="s">
        <v>601</v>
      </c>
      <c r="B889" t="s">
        <v>1075</v>
      </c>
      <c r="C889">
        <v>31.242000000000001</v>
      </c>
      <c r="D889">
        <v>33.420999999999999</v>
      </c>
      <c r="E889">
        <v>31.881</v>
      </c>
      <c r="F889" t="s">
        <v>1296</v>
      </c>
      <c r="G889">
        <v>27.404</v>
      </c>
      <c r="H889">
        <v>139.5</v>
      </c>
    </row>
    <row r="890" spans="1:8" x14ac:dyDescent="0.15">
      <c r="A890" t="s">
        <v>604</v>
      </c>
      <c r="B890" t="s">
        <v>1297</v>
      </c>
      <c r="C890">
        <v>31.222000000000001</v>
      </c>
      <c r="D890" t="s">
        <v>1298</v>
      </c>
      <c r="E890" t="s">
        <v>1087</v>
      </c>
      <c r="F890">
        <v>200.4</v>
      </c>
      <c r="G890" t="s">
        <v>1299</v>
      </c>
      <c r="H890">
        <v>140.4</v>
      </c>
    </row>
    <row r="891" spans="1:8" x14ac:dyDescent="0.15">
      <c r="A891" t="s">
        <v>606</v>
      </c>
      <c r="B891" t="s">
        <v>1136</v>
      </c>
      <c r="C891" t="s">
        <v>1300</v>
      </c>
      <c r="D891">
        <v>33.012999999999998</v>
      </c>
      <c r="E891">
        <v>32.088999999999999</v>
      </c>
      <c r="F891">
        <v>199.3</v>
      </c>
      <c r="G891">
        <v>27.094999999999999</v>
      </c>
      <c r="H891">
        <v>140.19999999999999</v>
      </c>
    </row>
    <row r="892" spans="1:8" x14ac:dyDescent="0.15">
      <c r="A892" t="s">
        <v>0</v>
      </c>
    </row>
    <row r="893" spans="1:8" x14ac:dyDescent="0.15">
      <c r="A893" t="s">
        <v>1</v>
      </c>
    </row>
    <row r="894" spans="1:8" x14ac:dyDescent="0.15">
      <c r="A894" t="s">
        <v>2</v>
      </c>
    </row>
    <row r="895" spans="1:8" x14ac:dyDescent="0.15">
      <c r="A895" t="s">
        <v>3</v>
      </c>
    </row>
    <row r="896" spans="1:8" x14ac:dyDescent="0.15">
      <c r="A896" t="s">
        <v>577</v>
      </c>
    </row>
    <row r="897" spans="1:8" x14ac:dyDescent="0.15">
      <c r="A897" s="1">
        <v>41490</v>
      </c>
    </row>
    <row r="898" spans="1:8" x14ac:dyDescent="0.15">
      <c r="A898" t="s">
        <v>5</v>
      </c>
    </row>
    <row r="899" spans="1:8" x14ac:dyDescent="0.15">
      <c r="A899" t="s">
        <v>6</v>
      </c>
    </row>
    <row r="900" spans="1:8" x14ac:dyDescent="0.15">
      <c r="A900" t="s">
        <v>7</v>
      </c>
    </row>
    <row r="901" spans="1:8" x14ac:dyDescent="0.15">
      <c r="A901" t="s">
        <v>1301</v>
      </c>
    </row>
    <row r="902" spans="1:8" x14ac:dyDescent="0.15">
      <c r="A902" t="s">
        <v>1302</v>
      </c>
    </row>
    <row r="903" spans="1:8" x14ac:dyDescent="0.15">
      <c r="B903" t="s">
        <v>579</v>
      </c>
      <c r="C903" t="s">
        <v>1303</v>
      </c>
    </row>
    <row r="904" spans="1:8" x14ac:dyDescent="0.15">
      <c r="B904" t="s">
        <v>581</v>
      </c>
      <c r="C904" t="s">
        <v>582</v>
      </c>
      <c r="D904" t="s">
        <v>583</v>
      </c>
      <c r="E904" t="s">
        <v>584</v>
      </c>
      <c r="F904" t="s">
        <v>585</v>
      </c>
      <c r="G904" t="s">
        <v>586</v>
      </c>
      <c r="H904" t="s">
        <v>587</v>
      </c>
    </row>
    <row r="905" spans="1:8" x14ac:dyDescent="0.15">
      <c r="A905" t="s">
        <v>588</v>
      </c>
      <c r="B905" t="s">
        <v>1304</v>
      </c>
      <c r="C905">
        <v>31.628</v>
      </c>
      <c r="D905">
        <v>33.267000000000003</v>
      </c>
      <c r="E905">
        <v>31.954999999999998</v>
      </c>
      <c r="F905">
        <v>203.8</v>
      </c>
      <c r="G905">
        <v>27.137</v>
      </c>
    </row>
    <row r="906" spans="1:8" x14ac:dyDescent="0.15">
      <c r="A906" t="s">
        <v>590</v>
      </c>
      <c r="B906" t="s">
        <v>1305</v>
      </c>
      <c r="D906">
        <v>34.795000000000002</v>
      </c>
      <c r="E906">
        <v>32.893000000000001</v>
      </c>
      <c r="F906">
        <v>202.6</v>
      </c>
      <c r="G906">
        <v>27.75</v>
      </c>
      <c r="H906">
        <v>127.4</v>
      </c>
    </row>
    <row r="907" spans="1:8" x14ac:dyDescent="0.15">
      <c r="A907" t="s">
        <v>592</v>
      </c>
      <c r="B907" t="s">
        <v>1306</v>
      </c>
      <c r="C907">
        <v>31.739000000000001</v>
      </c>
      <c r="D907">
        <v>33.47</v>
      </c>
      <c r="E907">
        <v>32.414000000000001</v>
      </c>
      <c r="F907" t="s">
        <v>903</v>
      </c>
      <c r="G907">
        <v>27.416</v>
      </c>
      <c r="H907">
        <v>138.19999999999999</v>
      </c>
    </row>
    <row r="908" spans="1:8" x14ac:dyDescent="0.15">
      <c r="A908" t="s">
        <v>595</v>
      </c>
      <c r="B908" t="s">
        <v>1307</v>
      </c>
      <c r="C908">
        <v>31.695</v>
      </c>
      <c r="D908">
        <v>33.537999999999997</v>
      </c>
      <c r="E908">
        <v>32.265000000000001</v>
      </c>
      <c r="F908">
        <v>200.4</v>
      </c>
      <c r="G908">
        <v>27.292999999999999</v>
      </c>
      <c r="H908">
        <v>138.5</v>
      </c>
    </row>
    <row r="909" spans="1:8" x14ac:dyDescent="0.15">
      <c r="A909" t="s">
        <v>597</v>
      </c>
      <c r="B909" t="s">
        <v>1308</v>
      </c>
      <c r="C909">
        <v>32.024999999999999</v>
      </c>
      <c r="D909">
        <v>33.484000000000002</v>
      </c>
      <c r="E909">
        <v>32.610999999999997</v>
      </c>
      <c r="F909">
        <v>201.5</v>
      </c>
      <c r="G909">
        <v>27.882000000000001</v>
      </c>
      <c r="H909">
        <v>137.19999999999999</v>
      </c>
    </row>
    <row r="910" spans="1:8" x14ac:dyDescent="0.15">
      <c r="A910" t="s">
        <v>601</v>
      </c>
      <c r="B910" t="s">
        <v>1309</v>
      </c>
      <c r="C910">
        <v>31.754000000000001</v>
      </c>
      <c r="D910">
        <v>33.637</v>
      </c>
      <c r="E910">
        <v>32.356000000000002</v>
      </c>
      <c r="F910">
        <v>201.1</v>
      </c>
      <c r="G910" t="s">
        <v>867</v>
      </c>
      <c r="H910">
        <v>138.4</v>
      </c>
    </row>
    <row r="911" spans="1:8" x14ac:dyDescent="0.15">
      <c r="A911" t="s">
        <v>604</v>
      </c>
      <c r="B911" t="s">
        <v>1310</v>
      </c>
      <c r="C911">
        <v>31.664000000000001</v>
      </c>
      <c r="D911">
        <v>33.386000000000003</v>
      </c>
      <c r="E911" t="s">
        <v>1311</v>
      </c>
      <c r="F911">
        <v>200.4</v>
      </c>
      <c r="G911">
        <v>27.719000000000001</v>
      </c>
      <c r="H911">
        <v>138.6</v>
      </c>
    </row>
    <row r="912" spans="1:8" x14ac:dyDescent="0.15">
      <c r="A912" t="s">
        <v>606</v>
      </c>
      <c r="B912" t="s">
        <v>1312</v>
      </c>
      <c r="C912" t="s">
        <v>1313</v>
      </c>
      <c r="D912">
        <v>33.683</v>
      </c>
      <c r="E912">
        <v>32.401000000000003</v>
      </c>
      <c r="F912">
        <v>200.7</v>
      </c>
      <c r="G912">
        <v>27.452000000000002</v>
      </c>
      <c r="H912">
        <v>138.1</v>
      </c>
    </row>
    <row r="913" spans="1:8" x14ac:dyDescent="0.15">
      <c r="A913" t="s">
        <v>609</v>
      </c>
      <c r="B913" t="s">
        <v>1314</v>
      </c>
      <c r="C913">
        <v>31.856999999999999</v>
      </c>
      <c r="D913">
        <v>33.429000000000002</v>
      </c>
      <c r="E913">
        <v>32.496000000000002</v>
      </c>
      <c r="F913">
        <v>200.7</v>
      </c>
      <c r="G913">
        <v>27.388999999999999</v>
      </c>
      <c r="H913">
        <v>138.1</v>
      </c>
    </row>
    <row r="914" spans="1:8" x14ac:dyDescent="0.15">
      <c r="A914" t="s">
        <v>611</v>
      </c>
      <c r="B914" t="s">
        <v>1083</v>
      </c>
      <c r="C914">
        <v>31.733000000000001</v>
      </c>
      <c r="D914">
        <v>33.558</v>
      </c>
      <c r="E914">
        <v>32.290999999999997</v>
      </c>
      <c r="F914">
        <v>200</v>
      </c>
      <c r="G914">
        <v>27.652999999999999</v>
      </c>
      <c r="H914">
        <v>138</v>
      </c>
    </row>
    <row r="915" spans="1:8" x14ac:dyDescent="0.15">
      <c r="A915" t="s">
        <v>613</v>
      </c>
      <c r="B915" t="s">
        <v>1315</v>
      </c>
      <c r="C915">
        <v>32.095999999999997</v>
      </c>
      <c r="D915">
        <v>33.448</v>
      </c>
      <c r="E915">
        <v>32.268000000000001</v>
      </c>
      <c r="F915">
        <v>199.6</v>
      </c>
      <c r="G915">
        <v>27.402999999999999</v>
      </c>
      <c r="H915">
        <v>138</v>
      </c>
    </row>
    <row r="916" spans="1:8" x14ac:dyDescent="0.15">
      <c r="A916" t="s">
        <v>615</v>
      </c>
      <c r="B916" t="s">
        <v>1316</v>
      </c>
      <c r="C916">
        <v>31.706</v>
      </c>
      <c r="D916">
        <v>33.426000000000002</v>
      </c>
      <c r="E916">
        <v>32.113</v>
      </c>
      <c r="F916">
        <v>200.4</v>
      </c>
      <c r="G916">
        <v>27.562999999999999</v>
      </c>
      <c r="H916">
        <v>138.5</v>
      </c>
    </row>
    <row r="917" spans="1:8" x14ac:dyDescent="0.15">
      <c r="A917" t="s">
        <v>617</v>
      </c>
      <c r="B917" t="s">
        <v>1317</v>
      </c>
      <c r="C917">
        <v>31.818000000000001</v>
      </c>
      <c r="D917" t="s">
        <v>1318</v>
      </c>
      <c r="E917">
        <v>32.219000000000001</v>
      </c>
      <c r="F917">
        <v>200.7</v>
      </c>
      <c r="G917">
        <v>27.321000000000002</v>
      </c>
      <c r="H917">
        <v>138.69999999999999</v>
      </c>
    </row>
    <row r="918" spans="1:8" x14ac:dyDescent="0.15">
      <c r="A918" t="s">
        <v>619</v>
      </c>
      <c r="B918" t="s">
        <v>1319</v>
      </c>
      <c r="C918">
        <v>31.736000000000001</v>
      </c>
      <c r="D918">
        <v>33.540999999999997</v>
      </c>
      <c r="E918">
        <v>32.566000000000003</v>
      </c>
      <c r="F918">
        <v>197.8</v>
      </c>
      <c r="G918">
        <v>27.53</v>
      </c>
      <c r="H918">
        <v>137.9</v>
      </c>
    </row>
    <row r="919" spans="1:8" x14ac:dyDescent="0.15">
      <c r="A919" t="s">
        <v>621</v>
      </c>
      <c r="B919" t="s">
        <v>1320</v>
      </c>
      <c r="C919">
        <v>31.768000000000001</v>
      </c>
      <c r="D919">
        <v>33.545000000000002</v>
      </c>
      <c r="E919">
        <v>32.369999999999997</v>
      </c>
      <c r="F919">
        <v>198.2</v>
      </c>
      <c r="G919">
        <v>27.741</v>
      </c>
      <c r="H919">
        <v>137.80000000000001</v>
      </c>
    </row>
    <row r="920" spans="1:8" x14ac:dyDescent="0.15">
      <c r="A920" t="s">
        <v>623</v>
      </c>
      <c r="B920" t="s">
        <v>1321</v>
      </c>
      <c r="C920">
        <v>31.826000000000001</v>
      </c>
      <c r="D920">
        <v>33.655999999999999</v>
      </c>
      <c r="E920">
        <v>32.472999999999999</v>
      </c>
      <c r="F920">
        <v>199.6</v>
      </c>
      <c r="G920">
        <v>27.364000000000001</v>
      </c>
      <c r="H920">
        <v>137.9</v>
      </c>
    </row>
    <row r="921" spans="1:8" x14ac:dyDescent="0.15">
      <c r="A921" t="s">
        <v>625</v>
      </c>
      <c r="B921" t="s">
        <v>1147</v>
      </c>
      <c r="C921">
        <v>31.806999999999999</v>
      </c>
      <c r="D921">
        <v>33.688000000000002</v>
      </c>
      <c r="E921">
        <v>32.673999999999999</v>
      </c>
      <c r="F921">
        <v>198.5</v>
      </c>
      <c r="G921">
        <v>27.231000000000002</v>
      </c>
      <c r="H921">
        <v>137.80000000000001</v>
      </c>
    </row>
    <row r="922" spans="1:8" x14ac:dyDescent="0.15">
      <c r="A922" t="s">
        <v>0</v>
      </c>
    </row>
    <row r="923" spans="1:8" x14ac:dyDescent="0.15">
      <c r="A923" t="s">
        <v>1</v>
      </c>
    </row>
    <row r="924" spans="1:8" x14ac:dyDescent="0.15">
      <c r="A924" t="s">
        <v>2</v>
      </c>
    </row>
    <row r="925" spans="1:8" x14ac:dyDescent="0.15">
      <c r="A925" t="s">
        <v>3</v>
      </c>
    </row>
    <row r="926" spans="1:8" x14ac:dyDescent="0.15">
      <c r="A926" t="s">
        <v>577</v>
      </c>
    </row>
    <row r="927" spans="1:8" x14ac:dyDescent="0.15">
      <c r="A927" s="1">
        <v>41490</v>
      </c>
    </row>
    <row r="928" spans="1:8" x14ac:dyDescent="0.15">
      <c r="A928" t="s">
        <v>5</v>
      </c>
    </row>
    <row r="929" spans="1:8" x14ac:dyDescent="0.15">
      <c r="A929" t="s">
        <v>6</v>
      </c>
    </row>
    <row r="930" spans="1:8" x14ac:dyDescent="0.15">
      <c r="A930" t="s">
        <v>7</v>
      </c>
    </row>
    <row r="931" spans="1:8" x14ac:dyDescent="0.15">
      <c r="A931" t="s">
        <v>1322</v>
      </c>
    </row>
    <row r="932" spans="1:8" x14ac:dyDescent="0.15">
      <c r="A932" t="s">
        <v>1323</v>
      </c>
    </row>
    <row r="933" spans="1:8" x14ac:dyDescent="0.15">
      <c r="B933" t="s">
        <v>579</v>
      </c>
      <c r="C933" t="s">
        <v>1324</v>
      </c>
    </row>
    <row r="934" spans="1:8" x14ac:dyDescent="0.15">
      <c r="B934" t="s">
        <v>581</v>
      </c>
      <c r="C934" t="s">
        <v>582</v>
      </c>
      <c r="D934" t="s">
        <v>583</v>
      </c>
      <c r="E934" t="s">
        <v>584</v>
      </c>
      <c r="F934" t="s">
        <v>585</v>
      </c>
      <c r="G934" t="s">
        <v>586</v>
      </c>
      <c r="H934" t="s">
        <v>587</v>
      </c>
    </row>
    <row r="935" spans="1:8" x14ac:dyDescent="0.15">
      <c r="A935" t="s">
        <v>588</v>
      </c>
      <c r="B935" t="s">
        <v>1325</v>
      </c>
      <c r="C935">
        <v>30.879000000000001</v>
      </c>
      <c r="D935">
        <v>32.429000000000002</v>
      </c>
      <c r="E935">
        <v>31.114999999999998</v>
      </c>
      <c r="F935">
        <v>209.7</v>
      </c>
      <c r="G935">
        <v>26.405000000000001</v>
      </c>
    </row>
    <row r="936" spans="1:8" x14ac:dyDescent="0.15">
      <c r="A936" t="s">
        <v>590</v>
      </c>
      <c r="B936" t="s">
        <v>1326</v>
      </c>
      <c r="D936">
        <v>34</v>
      </c>
      <c r="E936">
        <v>32.601999999999997</v>
      </c>
      <c r="F936">
        <v>187.2</v>
      </c>
      <c r="G936">
        <v>27.126000000000001</v>
      </c>
      <c r="H936">
        <v>133.1</v>
      </c>
    </row>
    <row r="937" spans="1:8" x14ac:dyDescent="0.15">
      <c r="A937" t="s">
        <v>592</v>
      </c>
      <c r="B937" t="s">
        <v>1327</v>
      </c>
      <c r="C937">
        <v>31.51</v>
      </c>
      <c r="D937">
        <v>32.780999999999999</v>
      </c>
      <c r="E937">
        <v>31.324999999999999</v>
      </c>
      <c r="F937" t="s">
        <v>1328</v>
      </c>
      <c r="G937">
        <v>26.628</v>
      </c>
      <c r="H937">
        <v>141.4</v>
      </c>
    </row>
    <row r="938" spans="1:8" x14ac:dyDescent="0.15">
      <c r="A938" t="s">
        <v>595</v>
      </c>
      <c r="B938" t="s">
        <v>1329</v>
      </c>
      <c r="C938">
        <v>30.925000000000001</v>
      </c>
      <c r="D938">
        <v>32.552999999999997</v>
      </c>
      <c r="E938">
        <v>31.529</v>
      </c>
      <c r="F938">
        <v>200.7</v>
      </c>
      <c r="G938">
        <v>26.437000000000001</v>
      </c>
      <c r="H938">
        <v>142.30000000000001</v>
      </c>
    </row>
    <row r="939" spans="1:8" x14ac:dyDescent="0.15">
      <c r="A939" t="s">
        <v>597</v>
      </c>
      <c r="B939" t="s">
        <v>1330</v>
      </c>
      <c r="C939" t="s">
        <v>1331</v>
      </c>
      <c r="D939" t="s">
        <v>1332</v>
      </c>
      <c r="E939" t="s">
        <v>1333</v>
      </c>
      <c r="F939">
        <v>204.5</v>
      </c>
      <c r="G939" t="s">
        <v>1334</v>
      </c>
      <c r="H939">
        <v>143.1</v>
      </c>
    </row>
    <row r="940" spans="1:8" x14ac:dyDescent="0.15">
      <c r="A940" t="s">
        <v>601</v>
      </c>
      <c r="B940" t="s">
        <v>1335</v>
      </c>
      <c r="C940">
        <v>30.899000000000001</v>
      </c>
      <c r="D940">
        <v>32.747999999999998</v>
      </c>
      <c r="E940">
        <v>31.3</v>
      </c>
      <c r="F940">
        <v>200</v>
      </c>
      <c r="G940">
        <v>26.66</v>
      </c>
      <c r="H940">
        <v>142.1</v>
      </c>
    </row>
    <row r="941" spans="1:8" x14ac:dyDescent="0.15">
      <c r="A941" t="s">
        <v>604</v>
      </c>
      <c r="B941" t="s">
        <v>1336</v>
      </c>
      <c r="C941">
        <v>30.925999999999998</v>
      </c>
      <c r="D941">
        <v>32.776000000000003</v>
      </c>
      <c r="E941">
        <v>31.431000000000001</v>
      </c>
      <c r="F941">
        <v>199.6</v>
      </c>
      <c r="G941">
        <v>26.716000000000001</v>
      </c>
      <c r="H941">
        <v>141.9</v>
      </c>
    </row>
    <row r="942" spans="1:8" x14ac:dyDescent="0.15">
      <c r="A942" t="s">
        <v>606</v>
      </c>
      <c r="B942" t="s">
        <v>1337</v>
      </c>
      <c r="C942">
        <v>31.216999999999999</v>
      </c>
      <c r="D942">
        <v>32.756999999999998</v>
      </c>
      <c r="E942">
        <v>31.260999999999999</v>
      </c>
      <c r="F942">
        <v>203.8</v>
      </c>
      <c r="G942">
        <v>26.803999999999998</v>
      </c>
      <c r="H942">
        <v>141.6</v>
      </c>
    </row>
    <row r="943" spans="1:8" x14ac:dyDescent="0.15">
      <c r="A943" t="s">
        <v>609</v>
      </c>
      <c r="B943" t="s">
        <v>1338</v>
      </c>
      <c r="C943">
        <v>31.087</v>
      </c>
      <c r="D943">
        <v>32.847000000000001</v>
      </c>
      <c r="E943">
        <v>31.614999999999998</v>
      </c>
      <c r="F943">
        <v>197.8</v>
      </c>
      <c r="G943">
        <v>26.736999999999998</v>
      </c>
      <c r="H943">
        <v>141.30000000000001</v>
      </c>
    </row>
    <row r="944" spans="1:8" x14ac:dyDescent="0.15">
      <c r="A944" t="s">
        <v>611</v>
      </c>
      <c r="B944" t="s">
        <v>1339</v>
      </c>
      <c r="C944">
        <v>31.213999999999999</v>
      </c>
      <c r="D944">
        <v>32.896999999999998</v>
      </c>
      <c r="E944">
        <v>31.651</v>
      </c>
      <c r="F944">
        <v>198.2</v>
      </c>
      <c r="G944">
        <v>26.861999999999998</v>
      </c>
      <c r="H944">
        <v>141</v>
      </c>
    </row>
    <row r="945" spans="1:8" x14ac:dyDescent="0.15">
      <c r="A945" t="s">
        <v>613</v>
      </c>
      <c r="B945" t="s">
        <v>1340</v>
      </c>
      <c r="C945">
        <v>31.187000000000001</v>
      </c>
      <c r="D945">
        <v>32.747</v>
      </c>
      <c r="E945">
        <v>31.63</v>
      </c>
      <c r="F945">
        <v>198.2</v>
      </c>
      <c r="G945">
        <v>26.823</v>
      </c>
      <c r="H945">
        <v>141.19999999999999</v>
      </c>
    </row>
    <row r="946" spans="1:8" x14ac:dyDescent="0.15">
      <c r="A946" t="s">
        <v>615</v>
      </c>
      <c r="B946" t="s">
        <v>1341</v>
      </c>
      <c r="C946">
        <v>31.244</v>
      </c>
      <c r="D946">
        <v>32.746000000000002</v>
      </c>
      <c r="E946">
        <v>31.253</v>
      </c>
      <c r="F946">
        <v>201.5</v>
      </c>
      <c r="G946">
        <v>26.669</v>
      </c>
      <c r="H946">
        <v>141.80000000000001</v>
      </c>
    </row>
    <row r="947" spans="1:8" x14ac:dyDescent="0.15">
      <c r="A947" t="s">
        <v>617</v>
      </c>
      <c r="B947" t="s">
        <v>1342</v>
      </c>
      <c r="C947">
        <v>31.114999999999998</v>
      </c>
      <c r="D947">
        <v>32.722000000000001</v>
      </c>
      <c r="E947">
        <v>31.46</v>
      </c>
      <c r="F947">
        <v>203</v>
      </c>
      <c r="G947">
        <v>26.701000000000001</v>
      </c>
      <c r="H947">
        <v>141.69999999999999</v>
      </c>
    </row>
    <row r="948" spans="1:8" x14ac:dyDescent="0.15">
      <c r="A948" t="s">
        <v>619</v>
      </c>
      <c r="B948" t="s">
        <v>1343</v>
      </c>
      <c r="C948">
        <v>31.164000000000001</v>
      </c>
      <c r="D948">
        <v>32.826999999999998</v>
      </c>
      <c r="E948">
        <v>31.559000000000001</v>
      </c>
      <c r="F948">
        <v>196.7</v>
      </c>
      <c r="G948">
        <v>26.725999999999999</v>
      </c>
      <c r="H948">
        <v>141.4</v>
      </c>
    </row>
    <row r="949" spans="1:8" x14ac:dyDescent="0.15">
      <c r="A949" t="s">
        <v>621</v>
      </c>
      <c r="B949" t="s">
        <v>1344</v>
      </c>
      <c r="C949">
        <v>31.405999999999999</v>
      </c>
      <c r="D949">
        <v>32.854999999999997</v>
      </c>
      <c r="E949">
        <v>31.603999999999999</v>
      </c>
      <c r="F949">
        <v>200.7</v>
      </c>
      <c r="G949">
        <v>26.664999999999999</v>
      </c>
      <c r="H949">
        <v>141.1</v>
      </c>
    </row>
    <row r="950" spans="1:8" x14ac:dyDescent="0.15">
      <c r="A950" t="s">
        <v>623</v>
      </c>
      <c r="B950" t="s">
        <v>1345</v>
      </c>
      <c r="C950">
        <v>31.463999999999999</v>
      </c>
      <c r="D950">
        <v>33.326000000000001</v>
      </c>
      <c r="E950">
        <v>31.783999999999999</v>
      </c>
      <c r="F950">
        <v>197.1</v>
      </c>
      <c r="G950">
        <v>26.954999999999998</v>
      </c>
      <c r="H950">
        <v>139.9</v>
      </c>
    </row>
    <row r="951" spans="1:8" x14ac:dyDescent="0.15">
      <c r="A951" t="s">
        <v>625</v>
      </c>
      <c r="B951" t="s">
        <v>1346</v>
      </c>
      <c r="C951">
        <v>31.713000000000001</v>
      </c>
      <c r="D951">
        <v>32.753999999999998</v>
      </c>
      <c r="E951">
        <v>31.613</v>
      </c>
      <c r="F951">
        <v>197.4</v>
      </c>
      <c r="G951">
        <v>26.878</v>
      </c>
      <c r="H951">
        <v>140.6</v>
      </c>
    </row>
    <row r="952" spans="1:8" x14ac:dyDescent="0.15">
      <c r="A952" t="s">
        <v>0</v>
      </c>
    </row>
    <row r="953" spans="1:8" x14ac:dyDescent="0.15">
      <c r="A953" t="s">
        <v>1</v>
      </c>
    </row>
    <row r="954" spans="1:8" x14ac:dyDescent="0.15">
      <c r="A954" t="s">
        <v>2</v>
      </c>
    </row>
    <row r="955" spans="1:8" x14ac:dyDescent="0.15">
      <c r="A955" t="s">
        <v>3</v>
      </c>
    </row>
    <row r="956" spans="1:8" x14ac:dyDescent="0.15">
      <c r="A956" t="s">
        <v>577</v>
      </c>
    </row>
    <row r="957" spans="1:8" x14ac:dyDescent="0.15">
      <c r="A957" s="1">
        <v>41490</v>
      </c>
    </row>
    <row r="958" spans="1:8" x14ac:dyDescent="0.15">
      <c r="A958" t="s">
        <v>5</v>
      </c>
    </row>
    <row r="959" spans="1:8" x14ac:dyDescent="0.15">
      <c r="A959" t="s">
        <v>6</v>
      </c>
    </row>
    <row r="960" spans="1:8" x14ac:dyDescent="0.15">
      <c r="A960" t="s">
        <v>7</v>
      </c>
    </row>
    <row r="961" spans="1:8" x14ac:dyDescent="0.15">
      <c r="A961" t="s">
        <v>1347</v>
      </c>
    </row>
    <row r="962" spans="1:8" x14ac:dyDescent="0.15">
      <c r="A962" t="s">
        <v>1348</v>
      </c>
    </row>
    <row r="963" spans="1:8" x14ac:dyDescent="0.15">
      <c r="B963" t="s">
        <v>579</v>
      </c>
      <c r="C963" t="s">
        <v>1349</v>
      </c>
    </row>
    <row r="964" spans="1:8" x14ac:dyDescent="0.15">
      <c r="B964" t="s">
        <v>581</v>
      </c>
      <c r="C964" t="s">
        <v>582</v>
      </c>
      <c r="D964" t="s">
        <v>583</v>
      </c>
      <c r="E964" t="s">
        <v>584</v>
      </c>
      <c r="F964" t="s">
        <v>585</v>
      </c>
      <c r="G964" t="s">
        <v>586</v>
      </c>
      <c r="H964" t="s">
        <v>587</v>
      </c>
    </row>
    <row r="965" spans="1:8" x14ac:dyDescent="0.15">
      <c r="A965" t="s">
        <v>588</v>
      </c>
      <c r="B965" t="s">
        <v>1350</v>
      </c>
      <c r="C965">
        <v>31.343</v>
      </c>
      <c r="D965">
        <v>32.933999999999997</v>
      </c>
      <c r="E965">
        <v>31.616</v>
      </c>
      <c r="F965">
        <v>210.1</v>
      </c>
      <c r="G965">
        <v>26.931000000000001</v>
      </c>
    </row>
    <row r="966" spans="1:8" x14ac:dyDescent="0.15">
      <c r="A966" t="s">
        <v>590</v>
      </c>
      <c r="B966" t="s">
        <v>1351</v>
      </c>
      <c r="D966">
        <v>34.749000000000002</v>
      </c>
      <c r="E966">
        <v>31.876999999999999</v>
      </c>
      <c r="F966" t="s">
        <v>992</v>
      </c>
      <c r="G966">
        <v>27.094999999999999</v>
      </c>
      <c r="H966">
        <v>129</v>
      </c>
    </row>
    <row r="967" spans="1:8" x14ac:dyDescent="0.15">
      <c r="A967" t="s">
        <v>592</v>
      </c>
      <c r="B967" t="s">
        <v>1352</v>
      </c>
      <c r="C967">
        <v>31.445</v>
      </c>
      <c r="D967">
        <v>33.338000000000001</v>
      </c>
      <c r="E967" t="s">
        <v>1353</v>
      </c>
      <c r="F967">
        <v>203.8</v>
      </c>
      <c r="G967">
        <v>27.231000000000002</v>
      </c>
      <c r="H967">
        <v>139.80000000000001</v>
      </c>
    </row>
    <row r="968" spans="1:8" x14ac:dyDescent="0.15">
      <c r="A968" t="s">
        <v>595</v>
      </c>
      <c r="B968" t="s">
        <v>1354</v>
      </c>
      <c r="C968">
        <v>31.355</v>
      </c>
      <c r="D968" t="s">
        <v>1355</v>
      </c>
      <c r="E968">
        <v>31.713999999999999</v>
      </c>
      <c r="F968">
        <v>207.7</v>
      </c>
      <c r="G968">
        <v>27.103999999999999</v>
      </c>
      <c r="H968">
        <v>140.4</v>
      </c>
    </row>
    <row r="969" spans="1:8" x14ac:dyDescent="0.15">
      <c r="A969" t="s">
        <v>597</v>
      </c>
      <c r="B969" t="s">
        <v>1356</v>
      </c>
      <c r="C969">
        <v>31.713000000000001</v>
      </c>
      <c r="D969">
        <v>33.304000000000002</v>
      </c>
      <c r="E969">
        <v>31.742000000000001</v>
      </c>
      <c r="F969">
        <v>207.7</v>
      </c>
      <c r="G969">
        <v>27.044</v>
      </c>
      <c r="H969">
        <v>139.6</v>
      </c>
    </row>
    <row r="970" spans="1:8" x14ac:dyDescent="0.15">
      <c r="A970" t="s">
        <v>601</v>
      </c>
      <c r="B970" t="s">
        <v>1357</v>
      </c>
      <c r="C970" t="s">
        <v>1358</v>
      </c>
      <c r="D970">
        <v>33.427999999999997</v>
      </c>
      <c r="E970">
        <v>31.803999999999998</v>
      </c>
      <c r="F970">
        <v>202.2</v>
      </c>
      <c r="G970">
        <v>27.157</v>
      </c>
      <c r="H970">
        <v>139.69999999999999</v>
      </c>
    </row>
    <row r="971" spans="1:8" x14ac:dyDescent="0.15">
      <c r="A971" t="s">
        <v>604</v>
      </c>
      <c r="B971" t="s">
        <v>1359</v>
      </c>
      <c r="C971">
        <v>31.408999999999999</v>
      </c>
      <c r="D971">
        <v>33.06</v>
      </c>
      <c r="E971">
        <v>31.638000000000002</v>
      </c>
      <c r="F971">
        <v>203</v>
      </c>
      <c r="G971">
        <v>26.945</v>
      </c>
      <c r="H971">
        <v>140.5</v>
      </c>
    </row>
    <row r="972" spans="1:8" x14ac:dyDescent="0.15">
      <c r="A972" t="s">
        <v>606</v>
      </c>
      <c r="B972" t="s">
        <v>1360</v>
      </c>
      <c r="C972">
        <v>31.472000000000001</v>
      </c>
      <c r="D972">
        <v>33.347999999999999</v>
      </c>
      <c r="E972">
        <v>31.878</v>
      </c>
      <c r="F972">
        <v>206.9</v>
      </c>
      <c r="G972" t="s">
        <v>1361</v>
      </c>
      <c r="H972">
        <v>139.80000000000001</v>
      </c>
    </row>
    <row r="973" spans="1:8" x14ac:dyDescent="0.15">
      <c r="A973" t="s">
        <v>0</v>
      </c>
    </row>
    <row r="974" spans="1:8" x14ac:dyDescent="0.15">
      <c r="A974" t="s">
        <v>1</v>
      </c>
    </row>
    <row r="975" spans="1:8" x14ac:dyDescent="0.15">
      <c r="A975" t="s">
        <v>2</v>
      </c>
    </row>
    <row r="976" spans="1:8" x14ac:dyDescent="0.15">
      <c r="A976" t="s">
        <v>3</v>
      </c>
    </row>
    <row r="977" spans="1:8" x14ac:dyDescent="0.15">
      <c r="A977" t="s">
        <v>577</v>
      </c>
    </row>
    <row r="978" spans="1:8" x14ac:dyDescent="0.15">
      <c r="A978" s="1">
        <v>41490</v>
      </c>
    </row>
    <row r="979" spans="1:8" x14ac:dyDescent="0.15">
      <c r="A979" t="s">
        <v>5</v>
      </c>
    </row>
    <row r="980" spans="1:8" x14ac:dyDescent="0.15">
      <c r="A980" t="s">
        <v>6</v>
      </c>
    </row>
    <row r="981" spans="1:8" x14ac:dyDescent="0.15">
      <c r="A981" t="s">
        <v>7</v>
      </c>
    </row>
    <row r="982" spans="1:8" x14ac:dyDescent="0.15">
      <c r="A982" t="s">
        <v>1362</v>
      </c>
    </row>
    <row r="983" spans="1:8" x14ac:dyDescent="0.15">
      <c r="A983" t="s">
        <v>1363</v>
      </c>
    </row>
    <row r="984" spans="1:8" x14ac:dyDescent="0.15">
      <c r="B984" t="s">
        <v>579</v>
      </c>
      <c r="C984" t="s">
        <v>1364</v>
      </c>
    </row>
    <row r="985" spans="1:8" x14ac:dyDescent="0.15">
      <c r="B985" t="s">
        <v>581</v>
      </c>
      <c r="C985" t="s">
        <v>582</v>
      </c>
      <c r="D985" t="s">
        <v>583</v>
      </c>
      <c r="E985" t="s">
        <v>584</v>
      </c>
      <c r="F985" t="s">
        <v>585</v>
      </c>
      <c r="G985" t="s">
        <v>586</v>
      </c>
      <c r="H985" t="s">
        <v>587</v>
      </c>
    </row>
    <row r="986" spans="1:8" x14ac:dyDescent="0.15">
      <c r="A986" t="s">
        <v>588</v>
      </c>
      <c r="B986" t="s">
        <v>1365</v>
      </c>
      <c r="C986">
        <v>31.084</v>
      </c>
      <c r="D986">
        <v>32.850999999999999</v>
      </c>
      <c r="E986">
        <v>31.349</v>
      </c>
      <c r="F986">
        <v>208.5</v>
      </c>
      <c r="G986">
        <v>26.893000000000001</v>
      </c>
    </row>
    <row r="987" spans="1:8" x14ac:dyDescent="0.15">
      <c r="A987" t="s">
        <v>590</v>
      </c>
      <c r="B987" t="s">
        <v>1366</v>
      </c>
      <c r="D987">
        <v>33.268000000000001</v>
      </c>
      <c r="E987">
        <v>31.396999999999998</v>
      </c>
      <c r="F987">
        <v>206.9</v>
      </c>
      <c r="G987">
        <v>27.218</v>
      </c>
      <c r="H987">
        <v>134.1</v>
      </c>
    </row>
    <row r="988" spans="1:8" x14ac:dyDescent="0.15">
      <c r="A988" t="s">
        <v>592</v>
      </c>
      <c r="B988" t="s">
        <v>1367</v>
      </c>
      <c r="C988">
        <v>31.155000000000001</v>
      </c>
      <c r="D988">
        <v>32.881</v>
      </c>
      <c r="E988">
        <v>32.359000000000002</v>
      </c>
      <c r="F988">
        <v>204.9</v>
      </c>
      <c r="G988">
        <v>27.413</v>
      </c>
      <c r="H988">
        <v>139.6</v>
      </c>
    </row>
    <row r="989" spans="1:8" x14ac:dyDescent="0.15">
      <c r="A989" t="s">
        <v>595</v>
      </c>
      <c r="B989" t="s">
        <v>1368</v>
      </c>
      <c r="C989">
        <v>31.545000000000002</v>
      </c>
      <c r="D989">
        <v>32.994</v>
      </c>
      <c r="E989">
        <v>31.436</v>
      </c>
      <c r="F989">
        <v>206.5</v>
      </c>
      <c r="G989">
        <v>27.550999999999998</v>
      </c>
      <c r="H989">
        <v>139.9</v>
      </c>
    </row>
    <row r="990" spans="1:8" x14ac:dyDescent="0.15">
      <c r="A990" t="s">
        <v>597</v>
      </c>
      <c r="B990" t="s">
        <v>1369</v>
      </c>
      <c r="C990">
        <v>32.101999999999997</v>
      </c>
      <c r="D990">
        <v>32.947000000000003</v>
      </c>
      <c r="E990">
        <v>31.91</v>
      </c>
      <c r="F990">
        <v>206.9</v>
      </c>
      <c r="G990" t="s">
        <v>1370</v>
      </c>
      <c r="H990">
        <v>139.6</v>
      </c>
    </row>
    <row r="991" spans="1:8" x14ac:dyDescent="0.15">
      <c r="A991" t="s">
        <v>601</v>
      </c>
      <c r="B991" t="s">
        <v>1371</v>
      </c>
      <c r="C991">
        <v>31.167000000000002</v>
      </c>
      <c r="D991">
        <v>33.206000000000003</v>
      </c>
      <c r="E991">
        <v>32.014000000000003</v>
      </c>
      <c r="F991">
        <v>206.5</v>
      </c>
      <c r="G991">
        <v>27.154</v>
      </c>
      <c r="H991">
        <v>139.9</v>
      </c>
    </row>
    <row r="992" spans="1:8" x14ac:dyDescent="0.15">
      <c r="A992" t="s">
        <v>604</v>
      </c>
      <c r="B992" t="s">
        <v>1372</v>
      </c>
      <c r="C992" t="s">
        <v>1373</v>
      </c>
      <c r="D992">
        <v>32.921999999999997</v>
      </c>
      <c r="E992" t="s">
        <v>1374</v>
      </c>
      <c r="F992">
        <v>207.7</v>
      </c>
      <c r="G992">
        <v>26.984999999999999</v>
      </c>
      <c r="H992">
        <v>141.30000000000001</v>
      </c>
    </row>
    <row r="993" spans="1:8" x14ac:dyDescent="0.15">
      <c r="A993" t="s">
        <v>606</v>
      </c>
      <c r="B993" t="s">
        <v>1375</v>
      </c>
      <c r="C993">
        <v>31.157</v>
      </c>
      <c r="D993" t="s">
        <v>1376</v>
      </c>
      <c r="E993">
        <v>31.555</v>
      </c>
      <c r="F993">
        <v>206.1</v>
      </c>
      <c r="G993">
        <v>26.963000000000001</v>
      </c>
      <c r="H993">
        <v>141.1</v>
      </c>
    </row>
    <row r="994" spans="1:8" x14ac:dyDescent="0.15">
      <c r="A994" t="s">
        <v>609</v>
      </c>
      <c r="B994" t="s">
        <v>1377</v>
      </c>
      <c r="C994">
        <v>31.286000000000001</v>
      </c>
      <c r="D994">
        <v>33.082000000000001</v>
      </c>
      <c r="E994">
        <v>31.718</v>
      </c>
      <c r="F994" t="s">
        <v>1378</v>
      </c>
      <c r="G994">
        <v>27.076000000000001</v>
      </c>
      <c r="H994">
        <v>140.30000000000001</v>
      </c>
    </row>
    <row r="995" spans="1:8" x14ac:dyDescent="0.15">
      <c r="A995" t="s">
        <v>611</v>
      </c>
      <c r="B995" t="s">
        <v>1379</v>
      </c>
      <c r="C995">
        <v>31.530999999999999</v>
      </c>
      <c r="D995">
        <v>33.15</v>
      </c>
      <c r="E995">
        <v>31.818999999999999</v>
      </c>
      <c r="F995">
        <v>207.7</v>
      </c>
      <c r="G995">
        <v>27.009</v>
      </c>
      <c r="H995">
        <v>139.9</v>
      </c>
    </row>
    <row r="996" spans="1:8" x14ac:dyDescent="0.15">
      <c r="A996" t="s">
        <v>613</v>
      </c>
      <c r="B996" t="s">
        <v>1380</v>
      </c>
      <c r="C996">
        <v>31.457000000000001</v>
      </c>
      <c r="D996">
        <v>33.185000000000002</v>
      </c>
      <c r="E996">
        <v>31.663</v>
      </c>
      <c r="F996">
        <v>206.9</v>
      </c>
      <c r="G996">
        <v>27.186</v>
      </c>
      <c r="H996">
        <v>140</v>
      </c>
    </row>
    <row r="997" spans="1:8" x14ac:dyDescent="0.15">
      <c r="A997" t="s">
        <v>615</v>
      </c>
      <c r="B997" t="s">
        <v>1381</v>
      </c>
      <c r="C997">
        <v>31.577999999999999</v>
      </c>
      <c r="D997">
        <v>32.924999999999997</v>
      </c>
      <c r="E997">
        <v>31.462</v>
      </c>
      <c r="F997">
        <v>208.1</v>
      </c>
      <c r="G997">
        <v>26.965</v>
      </c>
      <c r="H997">
        <v>140.6</v>
      </c>
    </row>
    <row r="998" spans="1:8" x14ac:dyDescent="0.15">
      <c r="A998" t="s">
        <v>617</v>
      </c>
      <c r="B998" t="s">
        <v>1382</v>
      </c>
      <c r="C998">
        <v>31.443000000000001</v>
      </c>
      <c r="D998">
        <v>33.152999999999999</v>
      </c>
      <c r="E998">
        <v>31.716000000000001</v>
      </c>
      <c r="F998">
        <v>207.7</v>
      </c>
      <c r="G998">
        <v>27.376000000000001</v>
      </c>
      <c r="H998">
        <v>139.69999999999999</v>
      </c>
    </row>
    <row r="999" spans="1:8" x14ac:dyDescent="0.15">
      <c r="A999" t="s">
        <v>0</v>
      </c>
    </row>
    <row r="1000" spans="1:8" x14ac:dyDescent="0.15">
      <c r="A1000" t="s">
        <v>1</v>
      </c>
    </row>
    <row r="1001" spans="1:8" x14ac:dyDescent="0.15">
      <c r="A1001" t="s">
        <v>2</v>
      </c>
    </row>
    <row r="1002" spans="1:8" x14ac:dyDescent="0.15">
      <c r="A1002" t="s">
        <v>3</v>
      </c>
    </row>
    <row r="1003" spans="1:8" x14ac:dyDescent="0.15">
      <c r="A1003" t="s">
        <v>577</v>
      </c>
    </row>
    <row r="1004" spans="1:8" x14ac:dyDescent="0.15">
      <c r="A1004" s="1">
        <v>41490</v>
      </c>
    </row>
    <row r="1005" spans="1:8" x14ac:dyDescent="0.15">
      <c r="A1005" t="s">
        <v>5</v>
      </c>
    </row>
    <row r="1006" spans="1:8" x14ac:dyDescent="0.15">
      <c r="A1006" t="s">
        <v>6</v>
      </c>
    </row>
    <row r="1007" spans="1:8" x14ac:dyDescent="0.15">
      <c r="A1007" t="s">
        <v>7</v>
      </c>
    </row>
    <row r="1008" spans="1:8" x14ac:dyDescent="0.15">
      <c r="A1008" t="s">
        <v>1383</v>
      </c>
    </row>
    <row r="1009" spans="1:8" x14ac:dyDescent="0.15">
      <c r="A1009" t="s">
        <v>1384</v>
      </c>
    </row>
    <row r="1010" spans="1:8" x14ac:dyDescent="0.15">
      <c r="B1010" t="s">
        <v>579</v>
      </c>
      <c r="C1010" t="s">
        <v>1385</v>
      </c>
    </row>
    <row r="1011" spans="1:8" x14ac:dyDescent="0.15">
      <c r="B1011" t="s">
        <v>581</v>
      </c>
      <c r="C1011" t="s">
        <v>582</v>
      </c>
      <c r="D1011" t="s">
        <v>583</v>
      </c>
      <c r="E1011" t="s">
        <v>584</v>
      </c>
      <c r="F1011" t="s">
        <v>585</v>
      </c>
      <c r="G1011" t="s">
        <v>586</v>
      </c>
      <c r="H1011" t="s">
        <v>587</v>
      </c>
    </row>
    <row r="1012" spans="1:8" x14ac:dyDescent="0.15">
      <c r="A1012" t="s">
        <v>588</v>
      </c>
      <c r="B1012" t="s">
        <v>1386</v>
      </c>
      <c r="C1012">
        <v>31.42</v>
      </c>
      <c r="D1012">
        <v>33.448</v>
      </c>
      <c r="E1012">
        <v>31.95</v>
      </c>
      <c r="F1012">
        <v>203.4</v>
      </c>
      <c r="G1012">
        <v>27.257999999999999</v>
      </c>
    </row>
    <row r="1013" spans="1:8" x14ac:dyDescent="0.15">
      <c r="A1013" t="s">
        <v>590</v>
      </c>
      <c r="B1013" t="s">
        <v>1387</v>
      </c>
      <c r="D1013">
        <v>34.634999999999998</v>
      </c>
      <c r="E1013">
        <v>32.021000000000001</v>
      </c>
      <c r="F1013">
        <v>201.9</v>
      </c>
      <c r="G1013">
        <v>27.582000000000001</v>
      </c>
      <c r="H1013">
        <v>128.1</v>
      </c>
    </row>
    <row r="1014" spans="1:8" x14ac:dyDescent="0.15">
      <c r="A1014" t="s">
        <v>592</v>
      </c>
      <c r="B1014" t="s">
        <v>1388</v>
      </c>
      <c r="C1014">
        <v>31.706</v>
      </c>
      <c r="D1014">
        <v>33.597000000000001</v>
      </c>
      <c r="E1014">
        <v>32.363999999999997</v>
      </c>
      <c r="F1014">
        <v>202.6</v>
      </c>
      <c r="G1014">
        <v>27.366</v>
      </c>
      <c r="H1014">
        <v>138.19999999999999</v>
      </c>
    </row>
    <row r="1015" spans="1:8" x14ac:dyDescent="0.15">
      <c r="A1015" t="s">
        <v>595</v>
      </c>
      <c r="B1015" t="s">
        <v>1389</v>
      </c>
      <c r="C1015">
        <v>31.754999999999999</v>
      </c>
      <c r="D1015">
        <v>33.674999999999997</v>
      </c>
      <c r="E1015">
        <v>32.277999999999999</v>
      </c>
      <c r="F1015">
        <v>199.6</v>
      </c>
      <c r="G1015">
        <v>27.393999999999998</v>
      </c>
      <c r="H1015">
        <v>138.19999999999999</v>
      </c>
    </row>
    <row r="1016" spans="1:8" x14ac:dyDescent="0.15">
      <c r="A1016" t="s">
        <v>597</v>
      </c>
      <c r="B1016" t="s">
        <v>1390</v>
      </c>
      <c r="C1016">
        <v>32.06</v>
      </c>
      <c r="D1016">
        <v>33.561999999999998</v>
      </c>
      <c r="E1016">
        <v>31.974</v>
      </c>
      <c r="F1016">
        <v>198.2</v>
      </c>
      <c r="G1016">
        <v>27.292000000000002</v>
      </c>
      <c r="H1016">
        <v>138.4</v>
      </c>
    </row>
    <row r="1017" spans="1:8" x14ac:dyDescent="0.15">
      <c r="A1017" t="s">
        <v>601</v>
      </c>
      <c r="B1017" t="s">
        <v>1391</v>
      </c>
      <c r="C1017">
        <v>31.68</v>
      </c>
      <c r="D1017">
        <v>33.573999999999998</v>
      </c>
      <c r="E1017">
        <v>32.17</v>
      </c>
      <c r="F1017">
        <v>198.2</v>
      </c>
      <c r="G1017" t="s">
        <v>1392</v>
      </c>
      <c r="H1017">
        <v>138.6</v>
      </c>
    </row>
    <row r="1018" spans="1:8" x14ac:dyDescent="0.15">
      <c r="A1018" t="s">
        <v>604</v>
      </c>
      <c r="B1018" t="s">
        <v>1393</v>
      </c>
      <c r="C1018" t="s">
        <v>1394</v>
      </c>
      <c r="D1018">
        <v>33.622999999999998</v>
      </c>
      <c r="E1018" t="s">
        <v>1395</v>
      </c>
      <c r="F1018" t="s">
        <v>1396</v>
      </c>
      <c r="G1018">
        <v>27.460999999999999</v>
      </c>
      <c r="H1018">
        <v>138.9</v>
      </c>
    </row>
    <row r="1019" spans="1:8" x14ac:dyDescent="0.15">
      <c r="A1019" t="s">
        <v>606</v>
      </c>
      <c r="B1019" t="s">
        <v>1397</v>
      </c>
      <c r="C1019">
        <v>31.798999999999999</v>
      </c>
      <c r="D1019">
        <v>33.930999999999997</v>
      </c>
      <c r="E1019">
        <v>32.563000000000002</v>
      </c>
      <c r="F1019">
        <v>203</v>
      </c>
      <c r="G1019">
        <v>27.491</v>
      </c>
      <c r="H1019">
        <v>137.4</v>
      </c>
    </row>
    <row r="1020" spans="1:8" x14ac:dyDescent="0.15">
      <c r="A1020" t="s">
        <v>609</v>
      </c>
      <c r="B1020" t="s">
        <v>1398</v>
      </c>
      <c r="C1020">
        <v>31.843</v>
      </c>
      <c r="D1020">
        <v>33.728000000000002</v>
      </c>
      <c r="E1020">
        <v>32.101999999999997</v>
      </c>
      <c r="F1020">
        <v>194.6</v>
      </c>
      <c r="G1020">
        <v>27.648</v>
      </c>
      <c r="H1020">
        <v>137.9</v>
      </c>
    </row>
    <row r="1021" spans="1:8" x14ac:dyDescent="0.15">
      <c r="A1021" t="s">
        <v>611</v>
      </c>
      <c r="B1021" t="s">
        <v>1399</v>
      </c>
      <c r="C1021">
        <v>31.952000000000002</v>
      </c>
      <c r="D1021">
        <v>33.716000000000001</v>
      </c>
      <c r="E1021">
        <v>32.344000000000001</v>
      </c>
      <c r="F1021">
        <v>193.2</v>
      </c>
      <c r="G1021">
        <v>27.341999999999999</v>
      </c>
      <c r="H1021">
        <v>137.9</v>
      </c>
    </row>
    <row r="1022" spans="1:8" x14ac:dyDescent="0.15">
      <c r="A1022" t="s">
        <v>613</v>
      </c>
      <c r="B1022" t="s">
        <v>1400</v>
      </c>
      <c r="C1022">
        <v>32.058999999999997</v>
      </c>
      <c r="D1022">
        <v>33.735999999999997</v>
      </c>
      <c r="E1022">
        <v>32.195999999999998</v>
      </c>
      <c r="F1022">
        <v>196.4</v>
      </c>
      <c r="G1022">
        <v>27.41</v>
      </c>
      <c r="H1022">
        <v>137.80000000000001</v>
      </c>
    </row>
    <row r="1023" spans="1:8" x14ac:dyDescent="0.15">
      <c r="A1023" t="s">
        <v>615</v>
      </c>
      <c r="B1023" t="s">
        <v>1401</v>
      </c>
      <c r="C1023">
        <v>31.992000000000001</v>
      </c>
      <c r="D1023">
        <v>33.506999999999998</v>
      </c>
      <c r="E1023">
        <v>32.210999999999999</v>
      </c>
      <c r="F1023">
        <v>192.5</v>
      </c>
      <c r="G1023">
        <v>27.655999999999999</v>
      </c>
      <c r="H1023">
        <v>137.9</v>
      </c>
    </row>
    <row r="1024" spans="1:8" x14ac:dyDescent="0.15">
      <c r="A1024" t="s">
        <v>617</v>
      </c>
      <c r="B1024" t="s">
        <v>1402</v>
      </c>
      <c r="C1024">
        <v>31.74</v>
      </c>
      <c r="D1024" t="s">
        <v>1403</v>
      </c>
      <c r="E1024">
        <v>32.195</v>
      </c>
      <c r="F1024">
        <v>195.7</v>
      </c>
      <c r="G1024">
        <v>27.331</v>
      </c>
      <c r="H1024">
        <v>138.6</v>
      </c>
    </row>
    <row r="1025" spans="1:8" x14ac:dyDescent="0.15">
      <c r="A1025" t="s">
        <v>619</v>
      </c>
      <c r="B1025" t="s">
        <v>1404</v>
      </c>
      <c r="C1025">
        <v>31.873000000000001</v>
      </c>
      <c r="D1025">
        <v>33.820999999999998</v>
      </c>
      <c r="E1025">
        <v>47.779000000000003</v>
      </c>
      <c r="F1025">
        <v>179.1</v>
      </c>
      <c r="G1025">
        <v>29.254999999999999</v>
      </c>
      <c r="H1025">
        <v>121.1</v>
      </c>
    </row>
    <row r="1026" spans="1:8" x14ac:dyDescent="0.15">
      <c r="A1026" t="s">
        <v>621</v>
      </c>
      <c r="B1026" t="s">
        <v>1405</v>
      </c>
      <c r="C1026">
        <v>32.418999999999997</v>
      </c>
      <c r="D1026">
        <v>34.036999999999999</v>
      </c>
      <c r="E1026">
        <v>32.6</v>
      </c>
      <c r="F1026">
        <v>192.5</v>
      </c>
      <c r="G1026">
        <v>27.927</v>
      </c>
      <c r="H1026">
        <v>136.1</v>
      </c>
    </row>
    <row r="1027" spans="1:8" x14ac:dyDescent="0.15">
      <c r="A1027" t="s">
        <v>623</v>
      </c>
      <c r="B1027" t="s">
        <v>1406</v>
      </c>
      <c r="C1027">
        <v>32.134</v>
      </c>
      <c r="D1027">
        <v>34.052</v>
      </c>
      <c r="E1027">
        <v>32.585999999999999</v>
      </c>
      <c r="F1027">
        <v>191.5</v>
      </c>
      <c r="G1027">
        <v>27.913</v>
      </c>
      <c r="H1027">
        <v>136.4</v>
      </c>
    </row>
    <row r="1028" spans="1:8" x14ac:dyDescent="0.15">
      <c r="A1028" t="s">
        <v>625</v>
      </c>
      <c r="B1028" t="s">
        <v>1407</v>
      </c>
      <c r="C1028">
        <v>32.651000000000003</v>
      </c>
      <c r="D1028">
        <v>34.328000000000003</v>
      </c>
      <c r="E1028">
        <v>32.816000000000003</v>
      </c>
      <c r="F1028">
        <v>190.8</v>
      </c>
      <c r="G1028">
        <v>28.492999999999999</v>
      </c>
      <c r="H1028">
        <v>134.69999999999999</v>
      </c>
    </row>
  </sheetData>
  <phoneticPr fontId="18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9"/>
  <sheetViews>
    <sheetView tabSelected="1" workbookViewId="0">
      <selection sqref="A1:XFD1048576"/>
    </sheetView>
  </sheetViews>
  <sheetFormatPr defaultColWidth="10" defaultRowHeight="13.5" x14ac:dyDescent="0.15"/>
  <cols>
    <col min="1" max="1" width="4.25" style="5" customWidth="1"/>
    <col min="2" max="2" width="4.375" style="5" customWidth="1"/>
    <col min="3" max="3" width="0.625" style="5" customWidth="1"/>
    <col min="4" max="4" width="4" style="5" customWidth="1"/>
    <col min="5" max="5" width="2.375" style="5" customWidth="1"/>
    <col min="6" max="6" width="0.625" style="5" customWidth="1"/>
    <col min="7" max="7" width="14.75" style="5" customWidth="1"/>
    <col min="8" max="8" width="8.75" style="5" customWidth="1"/>
    <col min="9" max="9" width="4.75" style="5" customWidth="1"/>
    <col min="10" max="10" width="9.125" style="5" customWidth="1"/>
    <col min="11" max="11" width="7.375" style="5" customWidth="1"/>
    <col min="12" max="12" width="5" style="5" customWidth="1"/>
    <col min="13" max="13" width="5.75" style="5" customWidth="1"/>
    <col min="14" max="14" width="4.125" style="5" customWidth="1"/>
    <col min="15" max="15" width="1" style="5" customWidth="1"/>
    <col min="16" max="16" width="22.25" style="5" customWidth="1"/>
    <col min="17" max="17" width="0.375" style="5" customWidth="1"/>
    <col min="18" max="256" width="10" style="5"/>
    <col min="257" max="257" width="4.25" style="5" customWidth="1"/>
    <col min="258" max="258" width="4.375" style="5" customWidth="1"/>
    <col min="259" max="259" width="0.625" style="5" customWidth="1"/>
    <col min="260" max="260" width="4" style="5" customWidth="1"/>
    <col min="261" max="261" width="2.375" style="5" customWidth="1"/>
    <col min="262" max="262" width="0.625" style="5" customWidth="1"/>
    <col min="263" max="263" width="14.75" style="5" customWidth="1"/>
    <col min="264" max="264" width="8.75" style="5" customWidth="1"/>
    <col min="265" max="265" width="4.75" style="5" customWidth="1"/>
    <col min="266" max="266" width="9.125" style="5" customWidth="1"/>
    <col min="267" max="267" width="7.375" style="5" customWidth="1"/>
    <col min="268" max="268" width="5" style="5" customWidth="1"/>
    <col min="269" max="269" width="5.75" style="5" customWidth="1"/>
    <col min="270" max="270" width="4.125" style="5" customWidth="1"/>
    <col min="271" max="271" width="1" style="5" customWidth="1"/>
    <col min="272" max="272" width="22.25" style="5" customWidth="1"/>
    <col min="273" max="273" width="0.375" style="5" customWidth="1"/>
    <col min="274" max="512" width="10" style="5"/>
    <col min="513" max="513" width="4.25" style="5" customWidth="1"/>
    <col min="514" max="514" width="4.375" style="5" customWidth="1"/>
    <col min="515" max="515" width="0.625" style="5" customWidth="1"/>
    <col min="516" max="516" width="4" style="5" customWidth="1"/>
    <col min="517" max="517" width="2.375" style="5" customWidth="1"/>
    <col min="518" max="518" width="0.625" style="5" customWidth="1"/>
    <col min="519" max="519" width="14.75" style="5" customWidth="1"/>
    <col min="520" max="520" width="8.75" style="5" customWidth="1"/>
    <col min="521" max="521" width="4.75" style="5" customWidth="1"/>
    <col min="522" max="522" width="9.125" style="5" customWidth="1"/>
    <col min="523" max="523" width="7.375" style="5" customWidth="1"/>
    <col min="524" max="524" width="5" style="5" customWidth="1"/>
    <col min="525" max="525" width="5.75" style="5" customWidth="1"/>
    <col min="526" max="526" width="4.125" style="5" customWidth="1"/>
    <col min="527" max="527" width="1" style="5" customWidth="1"/>
    <col min="528" max="528" width="22.25" style="5" customWidth="1"/>
    <col min="529" max="529" width="0.375" style="5" customWidth="1"/>
    <col min="530" max="768" width="10" style="5"/>
    <col min="769" max="769" width="4.25" style="5" customWidth="1"/>
    <col min="770" max="770" width="4.375" style="5" customWidth="1"/>
    <col min="771" max="771" width="0.625" style="5" customWidth="1"/>
    <col min="772" max="772" width="4" style="5" customWidth="1"/>
    <col min="773" max="773" width="2.375" style="5" customWidth="1"/>
    <col min="774" max="774" width="0.625" style="5" customWidth="1"/>
    <col min="775" max="775" width="14.75" style="5" customWidth="1"/>
    <col min="776" max="776" width="8.75" style="5" customWidth="1"/>
    <col min="777" max="777" width="4.75" style="5" customWidth="1"/>
    <col min="778" max="778" width="9.125" style="5" customWidth="1"/>
    <col min="779" max="779" width="7.375" style="5" customWidth="1"/>
    <col min="780" max="780" width="5" style="5" customWidth="1"/>
    <col min="781" max="781" width="5.75" style="5" customWidth="1"/>
    <col min="782" max="782" width="4.125" style="5" customWidth="1"/>
    <col min="783" max="783" width="1" style="5" customWidth="1"/>
    <col min="784" max="784" width="22.25" style="5" customWidth="1"/>
    <col min="785" max="785" width="0.375" style="5" customWidth="1"/>
    <col min="786" max="1024" width="10" style="5"/>
    <col min="1025" max="1025" width="4.25" style="5" customWidth="1"/>
    <col min="1026" max="1026" width="4.375" style="5" customWidth="1"/>
    <col min="1027" max="1027" width="0.625" style="5" customWidth="1"/>
    <col min="1028" max="1028" width="4" style="5" customWidth="1"/>
    <col min="1029" max="1029" width="2.375" style="5" customWidth="1"/>
    <col min="1030" max="1030" width="0.625" style="5" customWidth="1"/>
    <col min="1031" max="1031" width="14.75" style="5" customWidth="1"/>
    <col min="1032" max="1032" width="8.75" style="5" customWidth="1"/>
    <col min="1033" max="1033" width="4.75" style="5" customWidth="1"/>
    <col min="1034" max="1034" width="9.125" style="5" customWidth="1"/>
    <col min="1035" max="1035" width="7.375" style="5" customWidth="1"/>
    <col min="1036" max="1036" width="5" style="5" customWidth="1"/>
    <col min="1037" max="1037" width="5.75" style="5" customWidth="1"/>
    <col min="1038" max="1038" width="4.125" style="5" customWidth="1"/>
    <col min="1039" max="1039" width="1" style="5" customWidth="1"/>
    <col min="1040" max="1040" width="22.25" style="5" customWidth="1"/>
    <col min="1041" max="1041" width="0.375" style="5" customWidth="1"/>
    <col min="1042" max="1280" width="10" style="5"/>
    <col min="1281" max="1281" width="4.25" style="5" customWidth="1"/>
    <col min="1282" max="1282" width="4.375" style="5" customWidth="1"/>
    <col min="1283" max="1283" width="0.625" style="5" customWidth="1"/>
    <col min="1284" max="1284" width="4" style="5" customWidth="1"/>
    <col min="1285" max="1285" width="2.375" style="5" customWidth="1"/>
    <col min="1286" max="1286" width="0.625" style="5" customWidth="1"/>
    <col min="1287" max="1287" width="14.75" style="5" customWidth="1"/>
    <col min="1288" max="1288" width="8.75" style="5" customWidth="1"/>
    <col min="1289" max="1289" width="4.75" style="5" customWidth="1"/>
    <col min="1290" max="1290" width="9.125" style="5" customWidth="1"/>
    <col min="1291" max="1291" width="7.375" style="5" customWidth="1"/>
    <col min="1292" max="1292" width="5" style="5" customWidth="1"/>
    <col min="1293" max="1293" width="5.75" style="5" customWidth="1"/>
    <col min="1294" max="1294" width="4.125" style="5" customWidth="1"/>
    <col min="1295" max="1295" width="1" style="5" customWidth="1"/>
    <col min="1296" max="1296" width="22.25" style="5" customWidth="1"/>
    <col min="1297" max="1297" width="0.375" style="5" customWidth="1"/>
    <col min="1298" max="1536" width="10" style="5"/>
    <col min="1537" max="1537" width="4.25" style="5" customWidth="1"/>
    <col min="1538" max="1538" width="4.375" style="5" customWidth="1"/>
    <col min="1539" max="1539" width="0.625" style="5" customWidth="1"/>
    <col min="1540" max="1540" width="4" style="5" customWidth="1"/>
    <col min="1541" max="1541" width="2.375" style="5" customWidth="1"/>
    <col min="1542" max="1542" width="0.625" style="5" customWidth="1"/>
    <col min="1543" max="1543" width="14.75" style="5" customWidth="1"/>
    <col min="1544" max="1544" width="8.75" style="5" customWidth="1"/>
    <col min="1545" max="1545" width="4.75" style="5" customWidth="1"/>
    <col min="1546" max="1546" width="9.125" style="5" customWidth="1"/>
    <col min="1547" max="1547" width="7.375" style="5" customWidth="1"/>
    <col min="1548" max="1548" width="5" style="5" customWidth="1"/>
    <col min="1549" max="1549" width="5.75" style="5" customWidth="1"/>
    <col min="1550" max="1550" width="4.125" style="5" customWidth="1"/>
    <col min="1551" max="1551" width="1" style="5" customWidth="1"/>
    <col min="1552" max="1552" width="22.25" style="5" customWidth="1"/>
    <col min="1553" max="1553" width="0.375" style="5" customWidth="1"/>
    <col min="1554" max="1792" width="10" style="5"/>
    <col min="1793" max="1793" width="4.25" style="5" customWidth="1"/>
    <col min="1794" max="1794" width="4.375" style="5" customWidth="1"/>
    <col min="1795" max="1795" width="0.625" style="5" customWidth="1"/>
    <col min="1796" max="1796" width="4" style="5" customWidth="1"/>
    <col min="1797" max="1797" width="2.375" style="5" customWidth="1"/>
    <col min="1798" max="1798" width="0.625" style="5" customWidth="1"/>
    <col min="1799" max="1799" width="14.75" style="5" customWidth="1"/>
    <col min="1800" max="1800" width="8.75" style="5" customWidth="1"/>
    <col min="1801" max="1801" width="4.75" style="5" customWidth="1"/>
    <col min="1802" max="1802" width="9.125" style="5" customWidth="1"/>
    <col min="1803" max="1803" width="7.375" style="5" customWidth="1"/>
    <col min="1804" max="1804" width="5" style="5" customWidth="1"/>
    <col min="1805" max="1805" width="5.75" style="5" customWidth="1"/>
    <col min="1806" max="1806" width="4.125" style="5" customWidth="1"/>
    <col min="1807" max="1807" width="1" style="5" customWidth="1"/>
    <col min="1808" max="1808" width="22.25" style="5" customWidth="1"/>
    <col min="1809" max="1809" width="0.375" style="5" customWidth="1"/>
    <col min="1810" max="2048" width="10" style="5"/>
    <col min="2049" max="2049" width="4.25" style="5" customWidth="1"/>
    <col min="2050" max="2050" width="4.375" style="5" customWidth="1"/>
    <col min="2051" max="2051" width="0.625" style="5" customWidth="1"/>
    <col min="2052" max="2052" width="4" style="5" customWidth="1"/>
    <col min="2053" max="2053" width="2.375" style="5" customWidth="1"/>
    <col min="2054" max="2054" width="0.625" style="5" customWidth="1"/>
    <col min="2055" max="2055" width="14.75" style="5" customWidth="1"/>
    <col min="2056" max="2056" width="8.75" style="5" customWidth="1"/>
    <col min="2057" max="2057" width="4.75" style="5" customWidth="1"/>
    <col min="2058" max="2058" width="9.125" style="5" customWidth="1"/>
    <col min="2059" max="2059" width="7.375" style="5" customWidth="1"/>
    <col min="2060" max="2060" width="5" style="5" customWidth="1"/>
    <col min="2061" max="2061" width="5.75" style="5" customWidth="1"/>
    <col min="2062" max="2062" width="4.125" style="5" customWidth="1"/>
    <col min="2063" max="2063" width="1" style="5" customWidth="1"/>
    <col min="2064" max="2064" width="22.25" style="5" customWidth="1"/>
    <col min="2065" max="2065" width="0.375" style="5" customWidth="1"/>
    <col min="2066" max="2304" width="10" style="5"/>
    <col min="2305" max="2305" width="4.25" style="5" customWidth="1"/>
    <col min="2306" max="2306" width="4.375" style="5" customWidth="1"/>
    <col min="2307" max="2307" width="0.625" style="5" customWidth="1"/>
    <col min="2308" max="2308" width="4" style="5" customWidth="1"/>
    <col min="2309" max="2309" width="2.375" style="5" customWidth="1"/>
    <col min="2310" max="2310" width="0.625" style="5" customWidth="1"/>
    <col min="2311" max="2311" width="14.75" style="5" customWidth="1"/>
    <col min="2312" max="2312" width="8.75" style="5" customWidth="1"/>
    <col min="2313" max="2313" width="4.75" style="5" customWidth="1"/>
    <col min="2314" max="2314" width="9.125" style="5" customWidth="1"/>
    <col min="2315" max="2315" width="7.375" style="5" customWidth="1"/>
    <col min="2316" max="2316" width="5" style="5" customWidth="1"/>
    <col min="2317" max="2317" width="5.75" style="5" customWidth="1"/>
    <col min="2318" max="2318" width="4.125" style="5" customWidth="1"/>
    <col min="2319" max="2319" width="1" style="5" customWidth="1"/>
    <col min="2320" max="2320" width="22.25" style="5" customWidth="1"/>
    <col min="2321" max="2321" width="0.375" style="5" customWidth="1"/>
    <col min="2322" max="2560" width="10" style="5"/>
    <col min="2561" max="2561" width="4.25" style="5" customWidth="1"/>
    <col min="2562" max="2562" width="4.375" style="5" customWidth="1"/>
    <col min="2563" max="2563" width="0.625" style="5" customWidth="1"/>
    <col min="2564" max="2564" width="4" style="5" customWidth="1"/>
    <col min="2565" max="2565" width="2.375" style="5" customWidth="1"/>
    <col min="2566" max="2566" width="0.625" style="5" customWidth="1"/>
    <col min="2567" max="2567" width="14.75" style="5" customWidth="1"/>
    <col min="2568" max="2568" width="8.75" style="5" customWidth="1"/>
    <col min="2569" max="2569" width="4.75" style="5" customWidth="1"/>
    <col min="2570" max="2570" width="9.125" style="5" customWidth="1"/>
    <col min="2571" max="2571" width="7.375" style="5" customWidth="1"/>
    <col min="2572" max="2572" width="5" style="5" customWidth="1"/>
    <col min="2573" max="2573" width="5.75" style="5" customWidth="1"/>
    <col min="2574" max="2574" width="4.125" style="5" customWidth="1"/>
    <col min="2575" max="2575" width="1" style="5" customWidth="1"/>
    <col min="2576" max="2576" width="22.25" style="5" customWidth="1"/>
    <col min="2577" max="2577" width="0.375" style="5" customWidth="1"/>
    <col min="2578" max="2816" width="10" style="5"/>
    <col min="2817" max="2817" width="4.25" style="5" customWidth="1"/>
    <col min="2818" max="2818" width="4.375" style="5" customWidth="1"/>
    <col min="2819" max="2819" width="0.625" style="5" customWidth="1"/>
    <col min="2820" max="2820" width="4" style="5" customWidth="1"/>
    <col min="2821" max="2821" width="2.375" style="5" customWidth="1"/>
    <col min="2822" max="2822" width="0.625" style="5" customWidth="1"/>
    <col min="2823" max="2823" width="14.75" style="5" customWidth="1"/>
    <col min="2824" max="2824" width="8.75" style="5" customWidth="1"/>
    <col min="2825" max="2825" width="4.75" style="5" customWidth="1"/>
    <col min="2826" max="2826" width="9.125" style="5" customWidth="1"/>
    <col min="2827" max="2827" width="7.375" style="5" customWidth="1"/>
    <col min="2828" max="2828" width="5" style="5" customWidth="1"/>
    <col min="2829" max="2829" width="5.75" style="5" customWidth="1"/>
    <col min="2830" max="2830" width="4.125" style="5" customWidth="1"/>
    <col min="2831" max="2831" width="1" style="5" customWidth="1"/>
    <col min="2832" max="2832" width="22.25" style="5" customWidth="1"/>
    <col min="2833" max="2833" width="0.375" style="5" customWidth="1"/>
    <col min="2834" max="3072" width="10" style="5"/>
    <col min="3073" max="3073" width="4.25" style="5" customWidth="1"/>
    <col min="3074" max="3074" width="4.375" style="5" customWidth="1"/>
    <col min="3075" max="3075" width="0.625" style="5" customWidth="1"/>
    <col min="3076" max="3076" width="4" style="5" customWidth="1"/>
    <col min="3077" max="3077" width="2.375" style="5" customWidth="1"/>
    <col min="3078" max="3078" width="0.625" style="5" customWidth="1"/>
    <col min="3079" max="3079" width="14.75" style="5" customWidth="1"/>
    <col min="3080" max="3080" width="8.75" style="5" customWidth="1"/>
    <col min="3081" max="3081" width="4.75" style="5" customWidth="1"/>
    <col min="3082" max="3082" width="9.125" style="5" customWidth="1"/>
    <col min="3083" max="3083" width="7.375" style="5" customWidth="1"/>
    <col min="3084" max="3084" width="5" style="5" customWidth="1"/>
    <col min="3085" max="3085" width="5.75" style="5" customWidth="1"/>
    <col min="3086" max="3086" width="4.125" style="5" customWidth="1"/>
    <col min="3087" max="3087" width="1" style="5" customWidth="1"/>
    <col min="3088" max="3088" width="22.25" style="5" customWidth="1"/>
    <col min="3089" max="3089" width="0.375" style="5" customWidth="1"/>
    <col min="3090" max="3328" width="10" style="5"/>
    <col min="3329" max="3329" width="4.25" style="5" customWidth="1"/>
    <col min="3330" max="3330" width="4.375" style="5" customWidth="1"/>
    <col min="3331" max="3331" width="0.625" style="5" customWidth="1"/>
    <col min="3332" max="3332" width="4" style="5" customWidth="1"/>
    <col min="3333" max="3333" width="2.375" style="5" customWidth="1"/>
    <col min="3334" max="3334" width="0.625" style="5" customWidth="1"/>
    <col min="3335" max="3335" width="14.75" style="5" customWidth="1"/>
    <col min="3336" max="3336" width="8.75" style="5" customWidth="1"/>
    <col min="3337" max="3337" width="4.75" style="5" customWidth="1"/>
    <col min="3338" max="3338" width="9.125" style="5" customWidth="1"/>
    <col min="3339" max="3339" width="7.375" style="5" customWidth="1"/>
    <col min="3340" max="3340" width="5" style="5" customWidth="1"/>
    <col min="3341" max="3341" width="5.75" style="5" customWidth="1"/>
    <col min="3342" max="3342" width="4.125" style="5" customWidth="1"/>
    <col min="3343" max="3343" width="1" style="5" customWidth="1"/>
    <col min="3344" max="3344" width="22.25" style="5" customWidth="1"/>
    <col min="3345" max="3345" width="0.375" style="5" customWidth="1"/>
    <col min="3346" max="3584" width="10" style="5"/>
    <col min="3585" max="3585" width="4.25" style="5" customWidth="1"/>
    <col min="3586" max="3586" width="4.375" style="5" customWidth="1"/>
    <col min="3587" max="3587" width="0.625" style="5" customWidth="1"/>
    <col min="3588" max="3588" width="4" style="5" customWidth="1"/>
    <col min="3589" max="3589" width="2.375" style="5" customWidth="1"/>
    <col min="3590" max="3590" width="0.625" style="5" customWidth="1"/>
    <col min="3591" max="3591" width="14.75" style="5" customWidth="1"/>
    <col min="3592" max="3592" width="8.75" style="5" customWidth="1"/>
    <col min="3593" max="3593" width="4.75" style="5" customWidth="1"/>
    <col min="3594" max="3594" width="9.125" style="5" customWidth="1"/>
    <col min="3595" max="3595" width="7.375" style="5" customWidth="1"/>
    <col min="3596" max="3596" width="5" style="5" customWidth="1"/>
    <col min="3597" max="3597" width="5.75" style="5" customWidth="1"/>
    <col min="3598" max="3598" width="4.125" style="5" customWidth="1"/>
    <col min="3599" max="3599" width="1" style="5" customWidth="1"/>
    <col min="3600" max="3600" width="22.25" style="5" customWidth="1"/>
    <col min="3601" max="3601" width="0.375" style="5" customWidth="1"/>
    <col min="3602" max="3840" width="10" style="5"/>
    <col min="3841" max="3841" width="4.25" style="5" customWidth="1"/>
    <col min="3842" max="3842" width="4.375" style="5" customWidth="1"/>
    <col min="3843" max="3843" width="0.625" style="5" customWidth="1"/>
    <col min="3844" max="3844" width="4" style="5" customWidth="1"/>
    <col min="3845" max="3845" width="2.375" style="5" customWidth="1"/>
    <col min="3846" max="3846" width="0.625" style="5" customWidth="1"/>
    <col min="3847" max="3847" width="14.75" style="5" customWidth="1"/>
    <col min="3848" max="3848" width="8.75" style="5" customWidth="1"/>
    <col min="3849" max="3849" width="4.75" style="5" customWidth="1"/>
    <col min="3850" max="3850" width="9.125" style="5" customWidth="1"/>
    <col min="3851" max="3851" width="7.375" style="5" customWidth="1"/>
    <col min="3852" max="3852" width="5" style="5" customWidth="1"/>
    <col min="3853" max="3853" width="5.75" style="5" customWidth="1"/>
    <col min="3854" max="3854" width="4.125" style="5" customWidth="1"/>
    <col min="3855" max="3855" width="1" style="5" customWidth="1"/>
    <col min="3856" max="3856" width="22.25" style="5" customWidth="1"/>
    <col min="3857" max="3857" width="0.375" style="5" customWidth="1"/>
    <col min="3858" max="4096" width="10" style="5"/>
    <col min="4097" max="4097" width="4.25" style="5" customWidth="1"/>
    <col min="4098" max="4098" width="4.375" style="5" customWidth="1"/>
    <col min="4099" max="4099" width="0.625" style="5" customWidth="1"/>
    <col min="4100" max="4100" width="4" style="5" customWidth="1"/>
    <col min="4101" max="4101" width="2.375" style="5" customWidth="1"/>
    <col min="4102" max="4102" width="0.625" style="5" customWidth="1"/>
    <col min="4103" max="4103" width="14.75" style="5" customWidth="1"/>
    <col min="4104" max="4104" width="8.75" style="5" customWidth="1"/>
    <col min="4105" max="4105" width="4.75" style="5" customWidth="1"/>
    <col min="4106" max="4106" width="9.125" style="5" customWidth="1"/>
    <col min="4107" max="4107" width="7.375" style="5" customWidth="1"/>
    <col min="4108" max="4108" width="5" style="5" customWidth="1"/>
    <col min="4109" max="4109" width="5.75" style="5" customWidth="1"/>
    <col min="4110" max="4110" width="4.125" style="5" customWidth="1"/>
    <col min="4111" max="4111" width="1" style="5" customWidth="1"/>
    <col min="4112" max="4112" width="22.25" style="5" customWidth="1"/>
    <col min="4113" max="4113" width="0.375" style="5" customWidth="1"/>
    <col min="4114" max="4352" width="10" style="5"/>
    <col min="4353" max="4353" width="4.25" style="5" customWidth="1"/>
    <col min="4354" max="4354" width="4.375" style="5" customWidth="1"/>
    <col min="4355" max="4355" width="0.625" style="5" customWidth="1"/>
    <col min="4356" max="4356" width="4" style="5" customWidth="1"/>
    <col min="4357" max="4357" width="2.375" style="5" customWidth="1"/>
    <col min="4358" max="4358" width="0.625" style="5" customWidth="1"/>
    <col min="4359" max="4359" width="14.75" style="5" customWidth="1"/>
    <col min="4360" max="4360" width="8.75" style="5" customWidth="1"/>
    <col min="4361" max="4361" width="4.75" style="5" customWidth="1"/>
    <col min="4362" max="4362" width="9.125" style="5" customWidth="1"/>
    <col min="4363" max="4363" width="7.375" style="5" customWidth="1"/>
    <col min="4364" max="4364" width="5" style="5" customWidth="1"/>
    <col min="4365" max="4365" width="5.75" style="5" customWidth="1"/>
    <col min="4366" max="4366" width="4.125" style="5" customWidth="1"/>
    <col min="4367" max="4367" width="1" style="5" customWidth="1"/>
    <col min="4368" max="4368" width="22.25" style="5" customWidth="1"/>
    <col min="4369" max="4369" width="0.375" style="5" customWidth="1"/>
    <col min="4370" max="4608" width="10" style="5"/>
    <col min="4609" max="4609" width="4.25" style="5" customWidth="1"/>
    <col min="4610" max="4610" width="4.375" style="5" customWidth="1"/>
    <col min="4611" max="4611" width="0.625" style="5" customWidth="1"/>
    <col min="4612" max="4612" width="4" style="5" customWidth="1"/>
    <col min="4613" max="4613" width="2.375" style="5" customWidth="1"/>
    <col min="4614" max="4614" width="0.625" style="5" customWidth="1"/>
    <col min="4615" max="4615" width="14.75" style="5" customWidth="1"/>
    <col min="4616" max="4616" width="8.75" style="5" customWidth="1"/>
    <col min="4617" max="4617" width="4.75" style="5" customWidth="1"/>
    <col min="4618" max="4618" width="9.125" style="5" customWidth="1"/>
    <col min="4619" max="4619" width="7.375" style="5" customWidth="1"/>
    <col min="4620" max="4620" width="5" style="5" customWidth="1"/>
    <col min="4621" max="4621" width="5.75" style="5" customWidth="1"/>
    <col min="4622" max="4622" width="4.125" style="5" customWidth="1"/>
    <col min="4623" max="4623" width="1" style="5" customWidth="1"/>
    <col min="4624" max="4624" width="22.25" style="5" customWidth="1"/>
    <col min="4625" max="4625" width="0.375" style="5" customWidth="1"/>
    <col min="4626" max="4864" width="10" style="5"/>
    <col min="4865" max="4865" width="4.25" style="5" customWidth="1"/>
    <col min="4866" max="4866" width="4.375" style="5" customWidth="1"/>
    <col min="4867" max="4867" width="0.625" style="5" customWidth="1"/>
    <col min="4868" max="4868" width="4" style="5" customWidth="1"/>
    <col min="4869" max="4869" width="2.375" style="5" customWidth="1"/>
    <col min="4870" max="4870" width="0.625" style="5" customWidth="1"/>
    <col min="4871" max="4871" width="14.75" style="5" customWidth="1"/>
    <col min="4872" max="4872" width="8.75" style="5" customWidth="1"/>
    <col min="4873" max="4873" width="4.75" style="5" customWidth="1"/>
    <col min="4874" max="4874" width="9.125" style="5" customWidth="1"/>
    <col min="4875" max="4875" width="7.375" style="5" customWidth="1"/>
    <col min="4876" max="4876" width="5" style="5" customWidth="1"/>
    <col min="4877" max="4877" width="5.75" style="5" customWidth="1"/>
    <col min="4878" max="4878" width="4.125" style="5" customWidth="1"/>
    <col min="4879" max="4879" width="1" style="5" customWidth="1"/>
    <col min="4880" max="4880" width="22.25" style="5" customWidth="1"/>
    <col min="4881" max="4881" width="0.375" style="5" customWidth="1"/>
    <col min="4882" max="5120" width="10" style="5"/>
    <col min="5121" max="5121" width="4.25" style="5" customWidth="1"/>
    <col min="5122" max="5122" width="4.375" style="5" customWidth="1"/>
    <col min="5123" max="5123" width="0.625" style="5" customWidth="1"/>
    <col min="5124" max="5124" width="4" style="5" customWidth="1"/>
    <col min="5125" max="5125" width="2.375" style="5" customWidth="1"/>
    <col min="5126" max="5126" width="0.625" style="5" customWidth="1"/>
    <col min="5127" max="5127" width="14.75" style="5" customWidth="1"/>
    <col min="5128" max="5128" width="8.75" style="5" customWidth="1"/>
    <col min="5129" max="5129" width="4.75" style="5" customWidth="1"/>
    <col min="5130" max="5130" width="9.125" style="5" customWidth="1"/>
    <col min="5131" max="5131" width="7.375" style="5" customWidth="1"/>
    <col min="5132" max="5132" width="5" style="5" customWidth="1"/>
    <col min="5133" max="5133" width="5.75" style="5" customWidth="1"/>
    <col min="5134" max="5134" width="4.125" style="5" customWidth="1"/>
    <col min="5135" max="5135" width="1" style="5" customWidth="1"/>
    <col min="5136" max="5136" width="22.25" style="5" customWidth="1"/>
    <col min="5137" max="5137" width="0.375" style="5" customWidth="1"/>
    <col min="5138" max="5376" width="10" style="5"/>
    <col min="5377" max="5377" width="4.25" style="5" customWidth="1"/>
    <col min="5378" max="5378" width="4.375" style="5" customWidth="1"/>
    <col min="5379" max="5379" width="0.625" style="5" customWidth="1"/>
    <col min="5380" max="5380" width="4" style="5" customWidth="1"/>
    <col min="5381" max="5381" width="2.375" style="5" customWidth="1"/>
    <col min="5382" max="5382" width="0.625" style="5" customWidth="1"/>
    <col min="5383" max="5383" width="14.75" style="5" customWidth="1"/>
    <col min="5384" max="5384" width="8.75" style="5" customWidth="1"/>
    <col min="5385" max="5385" width="4.75" style="5" customWidth="1"/>
    <col min="5386" max="5386" width="9.125" style="5" customWidth="1"/>
    <col min="5387" max="5387" width="7.375" style="5" customWidth="1"/>
    <col min="5388" max="5388" width="5" style="5" customWidth="1"/>
    <col min="5389" max="5389" width="5.75" style="5" customWidth="1"/>
    <col min="5390" max="5390" width="4.125" style="5" customWidth="1"/>
    <col min="5391" max="5391" width="1" style="5" customWidth="1"/>
    <col min="5392" max="5392" width="22.25" style="5" customWidth="1"/>
    <col min="5393" max="5393" width="0.375" style="5" customWidth="1"/>
    <col min="5394" max="5632" width="10" style="5"/>
    <col min="5633" max="5633" width="4.25" style="5" customWidth="1"/>
    <col min="5634" max="5634" width="4.375" style="5" customWidth="1"/>
    <col min="5635" max="5635" width="0.625" style="5" customWidth="1"/>
    <col min="5636" max="5636" width="4" style="5" customWidth="1"/>
    <col min="5637" max="5637" width="2.375" style="5" customWidth="1"/>
    <col min="5638" max="5638" width="0.625" style="5" customWidth="1"/>
    <col min="5639" max="5639" width="14.75" style="5" customWidth="1"/>
    <col min="5640" max="5640" width="8.75" style="5" customWidth="1"/>
    <col min="5641" max="5641" width="4.75" style="5" customWidth="1"/>
    <col min="5642" max="5642" width="9.125" style="5" customWidth="1"/>
    <col min="5643" max="5643" width="7.375" style="5" customWidth="1"/>
    <col min="5644" max="5644" width="5" style="5" customWidth="1"/>
    <col min="5645" max="5645" width="5.75" style="5" customWidth="1"/>
    <col min="5646" max="5646" width="4.125" style="5" customWidth="1"/>
    <col min="5647" max="5647" width="1" style="5" customWidth="1"/>
    <col min="5648" max="5648" width="22.25" style="5" customWidth="1"/>
    <col min="5649" max="5649" width="0.375" style="5" customWidth="1"/>
    <col min="5650" max="5888" width="10" style="5"/>
    <col min="5889" max="5889" width="4.25" style="5" customWidth="1"/>
    <col min="5890" max="5890" width="4.375" style="5" customWidth="1"/>
    <col min="5891" max="5891" width="0.625" style="5" customWidth="1"/>
    <col min="5892" max="5892" width="4" style="5" customWidth="1"/>
    <col min="5893" max="5893" width="2.375" style="5" customWidth="1"/>
    <col min="5894" max="5894" width="0.625" style="5" customWidth="1"/>
    <col min="5895" max="5895" width="14.75" style="5" customWidth="1"/>
    <col min="5896" max="5896" width="8.75" style="5" customWidth="1"/>
    <col min="5897" max="5897" width="4.75" style="5" customWidth="1"/>
    <col min="5898" max="5898" width="9.125" style="5" customWidth="1"/>
    <col min="5899" max="5899" width="7.375" style="5" customWidth="1"/>
    <col min="5900" max="5900" width="5" style="5" customWidth="1"/>
    <col min="5901" max="5901" width="5.75" style="5" customWidth="1"/>
    <col min="5902" max="5902" width="4.125" style="5" customWidth="1"/>
    <col min="5903" max="5903" width="1" style="5" customWidth="1"/>
    <col min="5904" max="5904" width="22.25" style="5" customWidth="1"/>
    <col min="5905" max="5905" width="0.375" style="5" customWidth="1"/>
    <col min="5906" max="6144" width="10" style="5"/>
    <col min="6145" max="6145" width="4.25" style="5" customWidth="1"/>
    <col min="6146" max="6146" width="4.375" style="5" customWidth="1"/>
    <col min="6147" max="6147" width="0.625" style="5" customWidth="1"/>
    <col min="6148" max="6148" width="4" style="5" customWidth="1"/>
    <col min="6149" max="6149" width="2.375" style="5" customWidth="1"/>
    <col min="6150" max="6150" width="0.625" style="5" customWidth="1"/>
    <col min="6151" max="6151" width="14.75" style="5" customWidth="1"/>
    <col min="6152" max="6152" width="8.75" style="5" customWidth="1"/>
    <col min="6153" max="6153" width="4.75" style="5" customWidth="1"/>
    <col min="6154" max="6154" width="9.125" style="5" customWidth="1"/>
    <col min="6155" max="6155" width="7.375" style="5" customWidth="1"/>
    <col min="6156" max="6156" width="5" style="5" customWidth="1"/>
    <col min="6157" max="6157" width="5.75" style="5" customWidth="1"/>
    <col min="6158" max="6158" width="4.125" style="5" customWidth="1"/>
    <col min="6159" max="6159" width="1" style="5" customWidth="1"/>
    <col min="6160" max="6160" width="22.25" style="5" customWidth="1"/>
    <col min="6161" max="6161" width="0.375" style="5" customWidth="1"/>
    <col min="6162" max="6400" width="10" style="5"/>
    <col min="6401" max="6401" width="4.25" style="5" customWidth="1"/>
    <col min="6402" max="6402" width="4.375" style="5" customWidth="1"/>
    <col min="6403" max="6403" width="0.625" style="5" customWidth="1"/>
    <col min="6404" max="6404" width="4" style="5" customWidth="1"/>
    <col min="6405" max="6405" width="2.375" style="5" customWidth="1"/>
    <col min="6406" max="6406" width="0.625" style="5" customWidth="1"/>
    <col min="6407" max="6407" width="14.75" style="5" customWidth="1"/>
    <col min="6408" max="6408" width="8.75" style="5" customWidth="1"/>
    <col min="6409" max="6409" width="4.75" style="5" customWidth="1"/>
    <col min="6410" max="6410" width="9.125" style="5" customWidth="1"/>
    <col min="6411" max="6411" width="7.375" style="5" customWidth="1"/>
    <col min="6412" max="6412" width="5" style="5" customWidth="1"/>
    <col min="6413" max="6413" width="5.75" style="5" customWidth="1"/>
    <col min="6414" max="6414" width="4.125" style="5" customWidth="1"/>
    <col min="6415" max="6415" width="1" style="5" customWidth="1"/>
    <col min="6416" max="6416" width="22.25" style="5" customWidth="1"/>
    <col min="6417" max="6417" width="0.375" style="5" customWidth="1"/>
    <col min="6418" max="6656" width="10" style="5"/>
    <col min="6657" max="6657" width="4.25" style="5" customWidth="1"/>
    <col min="6658" max="6658" width="4.375" style="5" customWidth="1"/>
    <col min="6659" max="6659" width="0.625" style="5" customWidth="1"/>
    <col min="6660" max="6660" width="4" style="5" customWidth="1"/>
    <col min="6661" max="6661" width="2.375" style="5" customWidth="1"/>
    <col min="6662" max="6662" width="0.625" style="5" customWidth="1"/>
    <col min="6663" max="6663" width="14.75" style="5" customWidth="1"/>
    <col min="6664" max="6664" width="8.75" style="5" customWidth="1"/>
    <col min="6665" max="6665" width="4.75" style="5" customWidth="1"/>
    <col min="6666" max="6666" width="9.125" style="5" customWidth="1"/>
    <col min="6667" max="6667" width="7.375" style="5" customWidth="1"/>
    <col min="6668" max="6668" width="5" style="5" customWidth="1"/>
    <col min="6669" max="6669" width="5.75" style="5" customWidth="1"/>
    <col min="6670" max="6670" width="4.125" style="5" customWidth="1"/>
    <col min="6671" max="6671" width="1" style="5" customWidth="1"/>
    <col min="6672" max="6672" width="22.25" style="5" customWidth="1"/>
    <col min="6673" max="6673" width="0.375" style="5" customWidth="1"/>
    <col min="6674" max="6912" width="10" style="5"/>
    <col min="6913" max="6913" width="4.25" style="5" customWidth="1"/>
    <col min="6914" max="6914" width="4.375" style="5" customWidth="1"/>
    <col min="6915" max="6915" width="0.625" style="5" customWidth="1"/>
    <col min="6916" max="6916" width="4" style="5" customWidth="1"/>
    <col min="6917" max="6917" width="2.375" style="5" customWidth="1"/>
    <col min="6918" max="6918" width="0.625" style="5" customWidth="1"/>
    <col min="6919" max="6919" width="14.75" style="5" customWidth="1"/>
    <col min="6920" max="6920" width="8.75" style="5" customWidth="1"/>
    <col min="6921" max="6921" width="4.75" style="5" customWidth="1"/>
    <col min="6922" max="6922" width="9.125" style="5" customWidth="1"/>
    <col min="6923" max="6923" width="7.375" style="5" customWidth="1"/>
    <col min="6924" max="6924" width="5" style="5" customWidth="1"/>
    <col min="6925" max="6925" width="5.75" style="5" customWidth="1"/>
    <col min="6926" max="6926" width="4.125" style="5" customWidth="1"/>
    <col min="6927" max="6927" width="1" style="5" customWidth="1"/>
    <col min="6928" max="6928" width="22.25" style="5" customWidth="1"/>
    <col min="6929" max="6929" width="0.375" style="5" customWidth="1"/>
    <col min="6930" max="7168" width="10" style="5"/>
    <col min="7169" max="7169" width="4.25" style="5" customWidth="1"/>
    <col min="7170" max="7170" width="4.375" style="5" customWidth="1"/>
    <col min="7171" max="7171" width="0.625" style="5" customWidth="1"/>
    <col min="7172" max="7172" width="4" style="5" customWidth="1"/>
    <col min="7173" max="7173" width="2.375" style="5" customWidth="1"/>
    <col min="7174" max="7174" width="0.625" style="5" customWidth="1"/>
    <col min="7175" max="7175" width="14.75" style="5" customWidth="1"/>
    <col min="7176" max="7176" width="8.75" style="5" customWidth="1"/>
    <col min="7177" max="7177" width="4.75" style="5" customWidth="1"/>
    <col min="7178" max="7178" width="9.125" style="5" customWidth="1"/>
    <col min="7179" max="7179" width="7.375" style="5" customWidth="1"/>
    <col min="7180" max="7180" width="5" style="5" customWidth="1"/>
    <col min="7181" max="7181" width="5.75" style="5" customWidth="1"/>
    <col min="7182" max="7182" width="4.125" style="5" customWidth="1"/>
    <col min="7183" max="7183" width="1" style="5" customWidth="1"/>
    <col min="7184" max="7184" width="22.25" style="5" customWidth="1"/>
    <col min="7185" max="7185" width="0.375" style="5" customWidth="1"/>
    <col min="7186" max="7424" width="10" style="5"/>
    <col min="7425" max="7425" width="4.25" style="5" customWidth="1"/>
    <col min="7426" max="7426" width="4.375" style="5" customWidth="1"/>
    <col min="7427" max="7427" width="0.625" style="5" customWidth="1"/>
    <col min="7428" max="7428" width="4" style="5" customWidth="1"/>
    <col min="7429" max="7429" width="2.375" style="5" customWidth="1"/>
    <col min="7430" max="7430" width="0.625" style="5" customWidth="1"/>
    <col min="7431" max="7431" width="14.75" style="5" customWidth="1"/>
    <col min="7432" max="7432" width="8.75" style="5" customWidth="1"/>
    <col min="7433" max="7433" width="4.75" style="5" customWidth="1"/>
    <col min="7434" max="7434" width="9.125" style="5" customWidth="1"/>
    <col min="7435" max="7435" width="7.375" style="5" customWidth="1"/>
    <col min="7436" max="7436" width="5" style="5" customWidth="1"/>
    <col min="7437" max="7437" width="5.75" style="5" customWidth="1"/>
    <col min="7438" max="7438" width="4.125" style="5" customWidth="1"/>
    <col min="7439" max="7439" width="1" style="5" customWidth="1"/>
    <col min="7440" max="7440" width="22.25" style="5" customWidth="1"/>
    <col min="7441" max="7441" width="0.375" style="5" customWidth="1"/>
    <col min="7442" max="7680" width="10" style="5"/>
    <col min="7681" max="7681" width="4.25" style="5" customWidth="1"/>
    <col min="7682" max="7682" width="4.375" style="5" customWidth="1"/>
    <col min="7683" max="7683" width="0.625" style="5" customWidth="1"/>
    <col min="7684" max="7684" width="4" style="5" customWidth="1"/>
    <col min="7685" max="7685" width="2.375" style="5" customWidth="1"/>
    <col min="7686" max="7686" width="0.625" style="5" customWidth="1"/>
    <col min="7687" max="7687" width="14.75" style="5" customWidth="1"/>
    <col min="7688" max="7688" width="8.75" style="5" customWidth="1"/>
    <col min="7689" max="7689" width="4.75" style="5" customWidth="1"/>
    <col min="7690" max="7690" width="9.125" style="5" customWidth="1"/>
    <col min="7691" max="7691" width="7.375" style="5" customWidth="1"/>
    <col min="7692" max="7692" width="5" style="5" customWidth="1"/>
    <col min="7693" max="7693" width="5.75" style="5" customWidth="1"/>
    <col min="7694" max="7694" width="4.125" style="5" customWidth="1"/>
    <col min="7695" max="7695" width="1" style="5" customWidth="1"/>
    <col min="7696" max="7696" width="22.25" style="5" customWidth="1"/>
    <col min="7697" max="7697" width="0.375" style="5" customWidth="1"/>
    <col min="7698" max="7936" width="10" style="5"/>
    <col min="7937" max="7937" width="4.25" style="5" customWidth="1"/>
    <col min="7938" max="7938" width="4.375" style="5" customWidth="1"/>
    <col min="7939" max="7939" width="0.625" style="5" customWidth="1"/>
    <col min="7940" max="7940" width="4" style="5" customWidth="1"/>
    <col min="7941" max="7941" width="2.375" style="5" customWidth="1"/>
    <col min="7942" max="7942" width="0.625" style="5" customWidth="1"/>
    <col min="7943" max="7943" width="14.75" style="5" customWidth="1"/>
    <col min="7944" max="7944" width="8.75" style="5" customWidth="1"/>
    <col min="7945" max="7945" width="4.75" style="5" customWidth="1"/>
    <col min="7946" max="7946" width="9.125" style="5" customWidth="1"/>
    <col min="7947" max="7947" width="7.375" style="5" customWidth="1"/>
    <col min="7948" max="7948" width="5" style="5" customWidth="1"/>
    <col min="7949" max="7949" width="5.75" style="5" customWidth="1"/>
    <col min="7950" max="7950" width="4.125" style="5" customWidth="1"/>
    <col min="7951" max="7951" width="1" style="5" customWidth="1"/>
    <col min="7952" max="7952" width="22.25" style="5" customWidth="1"/>
    <col min="7953" max="7953" width="0.375" style="5" customWidth="1"/>
    <col min="7954" max="8192" width="10" style="5"/>
    <col min="8193" max="8193" width="4.25" style="5" customWidth="1"/>
    <col min="8194" max="8194" width="4.375" style="5" customWidth="1"/>
    <col min="8195" max="8195" width="0.625" style="5" customWidth="1"/>
    <col min="8196" max="8196" width="4" style="5" customWidth="1"/>
    <col min="8197" max="8197" width="2.375" style="5" customWidth="1"/>
    <col min="8198" max="8198" width="0.625" style="5" customWidth="1"/>
    <col min="8199" max="8199" width="14.75" style="5" customWidth="1"/>
    <col min="8200" max="8200" width="8.75" style="5" customWidth="1"/>
    <col min="8201" max="8201" width="4.75" style="5" customWidth="1"/>
    <col min="8202" max="8202" width="9.125" style="5" customWidth="1"/>
    <col min="8203" max="8203" width="7.375" style="5" customWidth="1"/>
    <col min="8204" max="8204" width="5" style="5" customWidth="1"/>
    <col min="8205" max="8205" width="5.75" style="5" customWidth="1"/>
    <col min="8206" max="8206" width="4.125" style="5" customWidth="1"/>
    <col min="8207" max="8207" width="1" style="5" customWidth="1"/>
    <col min="8208" max="8208" width="22.25" style="5" customWidth="1"/>
    <col min="8209" max="8209" width="0.375" style="5" customWidth="1"/>
    <col min="8210" max="8448" width="10" style="5"/>
    <col min="8449" max="8449" width="4.25" style="5" customWidth="1"/>
    <col min="8450" max="8450" width="4.375" style="5" customWidth="1"/>
    <col min="8451" max="8451" width="0.625" style="5" customWidth="1"/>
    <col min="8452" max="8452" width="4" style="5" customWidth="1"/>
    <col min="8453" max="8453" width="2.375" style="5" customWidth="1"/>
    <col min="8454" max="8454" width="0.625" style="5" customWidth="1"/>
    <col min="8455" max="8455" width="14.75" style="5" customWidth="1"/>
    <col min="8456" max="8456" width="8.75" style="5" customWidth="1"/>
    <col min="8457" max="8457" width="4.75" style="5" customWidth="1"/>
    <col min="8458" max="8458" width="9.125" style="5" customWidth="1"/>
    <col min="8459" max="8459" width="7.375" style="5" customWidth="1"/>
    <col min="8460" max="8460" width="5" style="5" customWidth="1"/>
    <col min="8461" max="8461" width="5.75" style="5" customWidth="1"/>
    <col min="8462" max="8462" width="4.125" style="5" customWidth="1"/>
    <col min="8463" max="8463" width="1" style="5" customWidth="1"/>
    <col min="8464" max="8464" width="22.25" style="5" customWidth="1"/>
    <col min="8465" max="8465" width="0.375" style="5" customWidth="1"/>
    <col min="8466" max="8704" width="10" style="5"/>
    <col min="8705" max="8705" width="4.25" style="5" customWidth="1"/>
    <col min="8706" max="8706" width="4.375" style="5" customWidth="1"/>
    <col min="8707" max="8707" width="0.625" style="5" customWidth="1"/>
    <col min="8708" max="8708" width="4" style="5" customWidth="1"/>
    <col min="8709" max="8709" width="2.375" style="5" customWidth="1"/>
    <col min="8710" max="8710" width="0.625" style="5" customWidth="1"/>
    <col min="8711" max="8711" width="14.75" style="5" customWidth="1"/>
    <col min="8712" max="8712" width="8.75" style="5" customWidth="1"/>
    <col min="8713" max="8713" width="4.75" style="5" customWidth="1"/>
    <col min="8714" max="8714" width="9.125" style="5" customWidth="1"/>
    <col min="8715" max="8715" width="7.375" style="5" customWidth="1"/>
    <col min="8716" max="8716" width="5" style="5" customWidth="1"/>
    <col min="8717" max="8717" width="5.75" style="5" customWidth="1"/>
    <col min="8718" max="8718" width="4.125" style="5" customWidth="1"/>
    <col min="8719" max="8719" width="1" style="5" customWidth="1"/>
    <col min="8720" max="8720" width="22.25" style="5" customWidth="1"/>
    <col min="8721" max="8721" width="0.375" style="5" customWidth="1"/>
    <col min="8722" max="8960" width="10" style="5"/>
    <col min="8961" max="8961" width="4.25" style="5" customWidth="1"/>
    <col min="8962" max="8962" width="4.375" style="5" customWidth="1"/>
    <col min="8963" max="8963" width="0.625" style="5" customWidth="1"/>
    <col min="8964" max="8964" width="4" style="5" customWidth="1"/>
    <col min="8965" max="8965" width="2.375" style="5" customWidth="1"/>
    <col min="8966" max="8966" width="0.625" style="5" customWidth="1"/>
    <col min="8967" max="8967" width="14.75" style="5" customWidth="1"/>
    <col min="8968" max="8968" width="8.75" style="5" customWidth="1"/>
    <col min="8969" max="8969" width="4.75" style="5" customWidth="1"/>
    <col min="8970" max="8970" width="9.125" style="5" customWidth="1"/>
    <col min="8971" max="8971" width="7.375" style="5" customWidth="1"/>
    <col min="8972" max="8972" width="5" style="5" customWidth="1"/>
    <col min="8973" max="8973" width="5.75" style="5" customWidth="1"/>
    <col min="8974" max="8974" width="4.125" style="5" customWidth="1"/>
    <col min="8975" max="8975" width="1" style="5" customWidth="1"/>
    <col min="8976" max="8976" width="22.25" style="5" customWidth="1"/>
    <col min="8977" max="8977" width="0.375" style="5" customWidth="1"/>
    <col min="8978" max="9216" width="10" style="5"/>
    <col min="9217" max="9217" width="4.25" style="5" customWidth="1"/>
    <col min="9218" max="9218" width="4.375" style="5" customWidth="1"/>
    <col min="9219" max="9219" width="0.625" style="5" customWidth="1"/>
    <col min="9220" max="9220" width="4" style="5" customWidth="1"/>
    <col min="9221" max="9221" width="2.375" style="5" customWidth="1"/>
    <col min="9222" max="9222" width="0.625" style="5" customWidth="1"/>
    <col min="9223" max="9223" width="14.75" style="5" customWidth="1"/>
    <col min="9224" max="9224" width="8.75" style="5" customWidth="1"/>
    <col min="9225" max="9225" width="4.75" style="5" customWidth="1"/>
    <col min="9226" max="9226" width="9.125" style="5" customWidth="1"/>
    <col min="9227" max="9227" width="7.375" style="5" customWidth="1"/>
    <col min="9228" max="9228" width="5" style="5" customWidth="1"/>
    <col min="9229" max="9229" width="5.75" style="5" customWidth="1"/>
    <col min="9230" max="9230" width="4.125" style="5" customWidth="1"/>
    <col min="9231" max="9231" width="1" style="5" customWidth="1"/>
    <col min="9232" max="9232" width="22.25" style="5" customWidth="1"/>
    <col min="9233" max="9233" width="0.375" style="5" customWidth="1"/>
    <col min="9234" max="9472" width="10" style="5"/>
    <col min="9473" max="9473" width="4.25" style="5" customWidth="1"/>
    <col min="9474" max="9474" width="4.375" style="5" customWidth="1"/>
    <col min="9475" max="9475" width="0.625" style="5" customWidth="1"/>
    <col min="9476" max="9476" width="4" style="5" customWidth="1"/>
    <col min="9477" max="9477" width="2.375" style="5" customWidth="1"/>
    <col min="9478" max="9478" width="0.625" style="5" customWidth="1"/>
    <col min="9479" max="9479" width="14.75" style="5" customWidth="1"/>
    <col min="9480" max="9480" width="8.75" style="5" customWidth="1"/>
    <col min="9481" max="9481" width="4.75" style="5" customWidth="1"/>
    <col min="9482" max="9482" width="9.125" style="5" customWidth="1"/>
    <col min="9483" max="9483" width="7.375" style="5" customWidth="1"/>
    <col min="9484" max="9484" width="5" style="5" customWidth="1"/>
    <col min="9485" max="9485" width="5.75" style="5" customWidth="1"/>
    <col min="9486" max="9486" width="4.125" style="5" customWidth="1"/>
    <col min="9487" max="9487" width="1" style="5" customWidth="1"/>
    <col min="9488" max="9488" width="22.25" style="5" customWidth="1"/>
    <col min="9489" max="9489" width="0.375" style="5" customWidth="1"/>
    <col min="9490" max="9728" width="10" style="5"/>
    <col min="9729" max="9729" width="4.25" style="5" customWidth="1"/>
    <col min="9730" max="9730" width="4.375" style="5" customWidth="1"/>
    <col min="9731" max="9731" width="0.625" style="5" customWidth="1"/>
    <col min="9732" max="9732" width="4" style="5" customWidth="1"/>
    <col min="9733" max="9733" width="2.375" style="5" customWidth="1"/>
    <col min="9734" max="9734" width="0.625" style="5" customWidth="1"/>
    <col min="9735" max="9735" width="14.75" style="5" customWidth="1"/>
    <col min="9736" max="9736" width="8.75" style="5" customWidth="1"/>
    <col min="9737" max="9737" width="4.75" style="5" customWidth="1"/>
    <col min="9738" max="9738" width="9.125" style="5" customWidth="1"/>
    <col min="9739" max="9739" width="7.375" style="5" customWidth="1"/>
    <col min="9740" max="9740" width="5" style="5" customWidth="1"/>
    <col min="9741" max="9741" width="5.75" style="5" customWidth="1"/>
    <col min="9742" max="9742" width="4.125" style="5" customWidth="1"/>
    <col min="9743" max="9743" width="1" style="5" customWidth="1"/>
    <col min="9744" max="9744" width="22.25" style="5" customWidth="1"/>
    <col min="9745" max="9745" width="0.375" style="5" customWidth="1"/>
    <col min="9746" max="9984" width="10" style="5"/>
    <col min="9985" max="9985" width="4.25" style="5" customWidth="1"/>
    <col min="9986" max="9986" width="4.375" style="5" customWidth="1"/>
    <col min="9987" max="9987" width="0.625" style="5" customWidth="1"/>
    <col min="9988" max="9988" width="4" style="5" customWidth="1"/>
    <col min="9989" max="9989" width="2.375" style="5" customWidth="1"/>
    <col min="9990" max="9990" width="0.625" style="5" customWidth="1"/>
    <col min="9991" max="9991" width="14.75" style="5" customWidth="1"/>
    <col min="9992" max="9992" width="8.75" style="5" customWidth="1"/>
    <col min="9993" max="9993" width="4.75" style="5" customWidth="1"/>
    <col min="9994" max="9994" width="9.125" style="5" customWidth="1"/>
    <col min="9995" max="9995" width="7.375" style="5" customWidth="1"/>
    <col min="9996" max="9996" width="5" style="5" customWidth="1"/>
    <col min="9997" max="9997" width="5.75" style="5" customWidth="1"/>
    <col min="9998" max="9998" width="4.125" style="5" customWidth="1"/>
    <col min="9999" max="9999" width="1" style="5" customWidth="1"/>
    <col min="10000" max="10000" width="22.25" style="5" customWidth="1"/>
    <col min="10001" max="10001" width="0.375" style="5" customWidth="1"/>
    <col min="10002" max="10240" width="10" style="5"/>
    <col min="10241" max="10241" width="4.25" style="5" customWidth="1"/>
    <col min="10242" max="10242" width="4.375" style="5" customWidth="1"/>
    <col min="10243" max="10243" width="0.625" style="5" customWidth="1"/>
    <col min="10244" max="10244" width="4" style="5" customWidth="1"/>
    <col min="10245" max="10245" width="2.375" style="5" customWidth="1"/>
    <col min="10246" max="10246" width="0.625" style="5" customWidth="1"/>
    <col min="10247" max="10247" width="14.75" style="5" customWidth="1"/>
    <col min="10248" max="10248" width="8.75" style="5" customWidth="1"/>
    <col min="10249" max="10249" width="4.75" style="5" customWidth="1"/>
    <col min="10250" max="10250" width="9.125" style="5" customWidth="1"/>
    <col min="10251" max="10251" width="7.375" style="5" customWidth="1"/>
    <col min="10252" max="10252" width="5" style="5" customWidth="1"/>
    <col min="10253" max="10253" width="5.75" style="5" customWidth="1"/>
    <col min="10254" max="10254" width="4.125" style="5" customWidth="1"/>
    <col min="10255" max="10255" width="1" style="5" customWidth="1"/>
    <col min="10256" max="10256" width="22.25" style="5" customWidth="1"/>
    <col min="10257" max="10257" width="0.375" style="5" customWidth="1"/>
    <col min="10258" max="10496" width="10" style="5"/>
    <col min="10497" max="10497" width="4.25" style="5" customWidth="1"/>
    <col min="10498" max="10498" width="4.375" style="5" customWidth="1"/>
    <col min="10499" max="10499" width="0.625" style="5" customWidth="1"/>
    <col min="10500" max="10500" width="4" style="5" customWidth="1"/>
    <col min="10501" max="10501" width="2.375" style="5" customWidth="1"/>
    <col min="10502" max="10502" width="0.625" style="5" customWidth="1"/>
    <col min="10503" max="10503" width="14.75" style="5" customWidth="1"/>
    <col min="10504" max="10504" width="8.75" style="5" customWidth="1"/>
    <col min="10505" max="10505" width="4.75" style="5" customWidth="1"/>
    <col min="10506" max="10506" width="9.125" style="5" customWidth="1"/>
    <col min="10507" max="10507" width="7.375" style="5" customWidth="1"/>
    <col min="10508" max="10508" width="5" style="5" customWidth="1"/>
    <col min="10509" max="10509" width="5.75" style="5" customWidth="1"/>
    <col min="10510" max="10510" width="4.125" style="5" customWidth="1"/>
    <col min="10511" max="10511" width="1" style="5" customWidth="1"/>
    <col min="10512" max="10512" width="22.25" style="5" customWidth="1"/>
    <col min="10513" max="10513" width="0.375" style="5" customWidth="1"/>
    <col min="10514" max="10752" width="10" style="5"/>
    <col min="10753" max="10753" width="4.25" style="5" customWidth="1"/>
    <col min="10754" max="10754" width="4.375" style="5" customWidth="1"/>
    <col min="10755" max="10755" width="0.625" style="5" customWidth="1"/>
    <col min="10756" max="10756" width="4" style="5" customWidth="1"/>
    <col min="10757" max="10757" width="2.375" style="5" customWidth="1"/>
    <col min="10758" max="10758" width="0.625" style="5" customWidth="1"/>
    <col min="10759" max="10759" width="14.75" style="5" customWidth="1"/>
    <col min="10760" max="10760" width="8.75" style="5" customWidth="1"/>
    <col min="10761" max="10761" width="4.75" style="5" customWidth="1"/>
    <col min="10762" max="10762" width="9.125" style="5" customWidth="1"/>
    <col min="10763" max="10763" width="7.375" style="5" customWidth="1"/>
    <col min="10764" max="10764" width="5" style="5" customWidth="1"/>
    <col min="10765" max="10765" width="5.75" style="5" customWidth="1"/>
    <col min="10766" max="10766" width="4.125" style="5" customWidth="1"/>
    <col min="10767" max="10767" width="1" style="5" customWidth="1"/>
    <col min="10768" max="10768" width="22.25" style="5" customWidth="1"/>
    <col min="10769" max="10769" width="0.375" style="5" customWidth="1"/>
    <col min="10770" max="11008" width="10" style="5"/>
    <col min="11009" max="11009" width="4.25" style="5" customWidth="1"/>
    <col min="11010" max="11010" width="4.375" style="5" customWidth="1"/>
    <col min="11011" max="11011" width="0.625" style="5" customWidth="1"/>
    <col min="11012" max="11012" width="4" style="5" customWidth="1"/>
    <col min="11013" max="11013" width="2.375" style="5" customWidth="1"/>
    <col min="11014" max="11014" width="0.625" style="5" customWidth="1"/>
    <col min="11015" max="11015" width="14.75" style="5" customWidth="1"/>
    <col min="11016" max="11016" width="8.75" style="5" customWidth="1"/>
    <col min="11017" max="11017" width="4.75" style="5" customWidth="1"/>
    <col min="11018" max="11018" width="9.125" style="5" customWidth="1"/>
    <col min="11019" max="11019" width="7.375" style="5" customWidth="1"/>
    <col min="11020" max="11020" width="5" style="5" customWidth="1"/>
    <col min="11021" max="11021" width="5.75" style="5" customWidth="1"/>
    <col min="11022" max="11022" width="4.125" style="5" customWidth="1"/>
    <col min="11023" max="11023" width="1" style="5" customWidth="1"/>
    <col min="11024" max="11024" width="22.25" style="5" customWidth="1"/>
    <col min="11025" max="11025" width="0.375" style="5" customWidth="1"/>
    <col min="11026" max="11264" width="10" style="5"/>
    <col min="11265" max="11265" width="4.25" style="5" customWidth="1"/>
    <col min="11266" max="11266" width="4.375" style="5" customWidth="1"/>
    <col min="11267" max="11267" width="0.625" style="5" customWidth="1"/>
    <col min="11268" max="11268" width="4" style="5" customWidth="1"/>
    <col min="11269" max="11269" width="2.375" style="5" customWidth="1"/>
    <col min="11270" max="11270" width="0.625" style="5" customWidth="1"/>
    <col min="11271" max="11271" width="14.75" style="5" customWidth="1"/>
    <col min="11272" max="11272" width="8.75" style="5" customWidth="1"/>
    <col min="11273" max="11273" width="4.75" style="5" customWidth="1"/>
    <col min="11274" max="11274" width="9.125" style="5" customWidth="1"/>
    <col min="11275" max="11275" width="7.375" style="5" customWidth="1"/>
    <col min="11276" max="11276" width="5" style="5" customWidth="1"/>
    <col min="11277" max="11277" width="5.75" style="5" customWidth="1"/>
    <col min="11278" max="11278" width="4.125" style="5" customWidth="1"/>
    <col min="11279" max="11279" width="1" style="5" customWidth="1"/>
    <col min="11280" max="11280" width="22.25" style="5" customWidth="1"/>
    <col min="11281" max="11281" width="0.375" style="5" customWidth="1"/>
    <col min="11282" max="11520" width="10" style="5"/>
    <col min="11521" max="11521" width="4.25" style="5" customWidth="1"/>
    <col min="11522" max="11522" width="4.375" style="5" customWidth="1"/>
    <col min="11523" max="11523" width="0.625" style="5" customWidth="1"/>
    <col min="11524" max="11524" width="4" style="5" customWidth="1"/>
    <col min="11525" max="11525" width="2.375" style="5" customWidth="1"/>
    <col min="11526" max="11526" width="0.625" style="5" customWidth="1"/>
    <col min="11527" max="11527" width="14.75" style="5" customWidth="1"/>
    <col min="11528" max="11528" width="8.75" style="5" customWidth="1"/>
    <col min="11529" max="11529" width="4.75" style="5" customWidth="1"/>
    <col min="11530" max="11530" width="9.125" style="5" customWidth="1"/>
    <col min="11531" max="11531" width="7.375" style="5" customWidth="1"/>
    <col min="11532" max="11532" width="5" style="5" customWidth="1"/>
    <col min="11533" max="11533" width="5.75" style="5" customWidth="1"/>
    <col min="11534" max="11534" width="4.125" style="5" customWidth="1"/>
    <col min="11535" max="11535" width="1" style="5" customWidth="1"/>
    <col min="11536" max="11536" width="22.25" style="5" customWidth="1"/>
    <col min="11537" max="11537" width="0.375" style="5" customWidth="1"/>
    <col min="11538" max="11776" width="10" style="5"/>
    <col min="11777" max="11777" width="4.25" style="5" customWidth="1"/>
    <col min="11778" max="11778" width="4.375" style="5" customWidth="1"/>
    <col min="11779" max="11779" width="0.625" style="5" customWidth="1"/>
    <col min="11780" max="11780" width="4" style="5" customWidth="1"/>
    <col min="11781" max="11781" width="2.375" style="5" customWidth="1"/>
    <col min="11782" max="11782" width="0.625" style="5" customWidth="1"/>
    <col min="11783" max="11783" width="14.75" style="5" customWidth="1"/>
    <col min="11784" max="11784" width="8.75" style="5" customWidth="1"/>
    <col min="11785" max="11785" width="4.75" style="5" customWidth="1"/>
    <col min="11786" max="11786" width="9.125" style="5" customWidth="1"/>
    <col min="11787" max="11787" width="7.375" style="5" customWidth="1"/>
    <col min="11788" max="11788" width="5" style="5" customWidth="1"/>
    <col min="11789" max="11789" width="5.75" style="5" customWidth="1"/>
    <col min="11790" max="11790" width="4.125" style="5" customWidth="1"/>
    <col min="11791" max="11791" width="1" style="5" customWidth="1"/>
    <col min="11792" max="11792" width="22.25" style="5" customWidth="1"/>
    <col min="11793" max="11793" width="0.375" style="5" customWidth="1"/>
    <col min="11794" max="12032" width="10" style="5"/>
    <col min="12033" max="12033" width="4.25" style="5" customWidth="1"/>
    <col min="12034" max="12034" width="4.375" style="5" customWidth="1"/>
    <col min="12035" max="12035" width="0.625" style="5" customWidth="1"/>
    <col min="12036" max="12036" width="4" style="5" customWidth="1"/>
    <col min="12037" max="12037" width="2.375" style="5" customWidth="1"/>
    <col min="12038" max="12038" width="0.625" style="5" customWidth="1"/>
    <col min="12039" max="12039" width="14.75" style="5" customWidth="1"/>
    <col min="12040" max="12040" width="8.75" style="5" customWidth="1"/>
    <col min="12041" max="12041" width="4.75" style="5" customWidth="1"/>
    <col min="12042" max="12042" width="9.125" style="5" customWidth="1"/>
    <col min="12043" max="12043" width="7.375" style="5" customWidth="1"/>
    <col min="12044" max="12044" width="5" style="5" customWidth="1"/>
    <col min="12045" max="12045" width="5.75" style="5" customWidth="1"/>
    <col min="12046" max="12046" width="4.125" style="5" customWidth="1"/>
    <col min="12047" max="12047" width="1" style="5" customWidth="1"/>
    <col min="12048" max="12048" width="22.25" style="5" customWidth="1"/>
    <col min="12049" max="12049" width="0.375" style="5" customWidth="1"/>
    <col min="12050" max="12288" width="10" style="5"/>
    <col min="12289" max="12289" width="4.25" style="5" customWidth="1"/>
    <col min="12290" max="12290" width="4.375" style="5" customWidth="1"/>
    <col min="12291" max="12291" width="0.625" style="5" customWidth="1"/>
    <col min="12292" max="12292" width="4" style="5" customWidth="1"/>
    <col min="12293" max="12293" width="2.375" style="5" customWidth="1"/>
    <col min="12294" max="12294" width="0.625" style="5" customWidth="1"/>
    <col min="12295" max="12295" width="14.75" style="5" customWidth="1"/>
    <col min="12296" max="12296" width="8.75" style="5" customWidth="1"/>
    <col min="12297" max="12297" width="4.75" style="5" customWidth="1"/>
    <col min="12298" max="12298" width="9.125" style="5" customWidth="1"/>
    <col min="12299" max="12299" width="7.375" style="5" customWidth="1"/>
    <col min="12300" max="12300" width="5" style="5" customWidth="1"/>
    <col min="12301" max="12301" width="5.75" style="5" customWidth="1"/>
    <col min="12302" max="12302" width="4.125" style="5" customWidth="1"/>
    <col min="12303" max="12303" width="1" style="5" customWidth="1"/>
    <col min="12304" max="12304" width="22.25" style="5" customWidth="1"/>
    <col min="12305" max="12305" width="0.375" style="5" customWidth="1"/>
    <col min="12306" max="12544" width="10" style="5"/>
    <col min="12545" max="12545" width="4.25" style="5" customWidth="1"/>
    <col min="12546" max="12546" width="4.375" style="5" customWidth="1"/>
    <col min="12547" max="12547" width="0.625" style="5" customWidth="1"/>
    <col min="12548" max="12548" width="4" style="5" customWidth="1"/>
    <col min="12549" max="12549" width="2.375" style="5" customWidth="1"/>
    <col min="12550" max="12550" width="0.625" style="5" customWidth="1"/>
    <col min="12551" max="12551" width="14.75" style="5" customWidth="1"/>
    <col min="12552" max="12552" width="8.75" style="5" customWidth="1"/>
    <col min="12553" max="12553" width="4.75" style="5" customWidth="1"/>
    <col min="12554" max="12554" width="9.125" style="5" customWidth="1"/>
    <col min="12555" max="12555" width="7.375" style="5" customWidth="1"/>
    <col min="12556" max="12556" width="5" style="5" customWidth="1"/>
    <col min="12557" max="12557" width="5.75" style="5" customWidth="1"/>
    <col min="12558" max="12558" width="4.125" style="5" customWidth="1"/>
    <col min="12559" max="12559" width="1" style="5" customWidth="1"/>
    <col min="12560" max="12560" width="22.25" style="5" customWidth="1"/>
    <col min="12561" max="12561" width="0.375" style="5" customWidth="1"/>
    <col min="12562" max="12800" width="10" style="5"/>
    <col min="12801" max="12801" width="4.25" style="5" customWidth="1"/>
    <col min="12802" max="12802" width="4.375" style="5" customWidth="1"/>
    <col min="12803" max="12803" width="0.625" style="5" customWidth="1"/>
    <col min="12804" max="12804" width="4" style="5" customWidth="1"/>
    <col min="12805" max="12805" width="2.375" style="5" customWidth="1"/>
    <col min="12806" max="12806" width="0.625" style="5" customWidth="1"/>
    <col min="12807" max="12807" width="14.75" style="5" customWidth="1"/>
    <col min="12808" max="12808" width="8.75" style="5" customWidth="1"/>
    <col min="12809" max="12809" width="4.75" style="5" customWidth="1"/>
    <col min="12810" max="12810" width="9.125" style="5" customWidth="1"/>
    <col min="12811" max="12811" width="7.375" style="5" customWidth="1"/>
    <col min="12812" max="12812" width="5" style="5" customWidth="1"/>
    <col min="12813" max="12813" width="5.75" style="5" customWidth="1"/>
    <col min="12814" max="12814" width="4.125" style="5" customWidth="1"/>
    <col min="12815" max="12815" width="1" style="5" customWidth="1"/>
    <col min="12816" max="12816" width="22.25" style="5" customWidth="1"/>
    <col min="12817" max="12817" width="0.375" style="5" customWidth="1"/>
    <col min="12818" max="13056" width="10" style="5"/>
    <col min="13057" max="13057" width="4.25" style="5" customWidth="1"/>
    <col min="13058" max="13058" width="4.375" style="5" customWidth="1"/>
    <col min="13059" max="13059" width="0.625" style="5" customWidth="1"/>
    <col min="13060" max="13060" width="4" style="5" customWidth="1"/>
    <col min="13061" max="13061" width="2.375" style="5" customWidth="1"/>
    <col min="13062" max="13062" width="0.625" style="5" customWidth="1"/>
    <col min="13063" max="13063" width="14.75" style="5" customWidth="1"/>
    <col min="13064" max="13064" width="8.75" style="5" customWidth="1"/>
    <col min="13065" max="13065" width="4.75" style="5" customWidth="1"/>
    <col min="13066" max="13066" width="9.125" style="5" customWidth="1"/>
    <col min="13067" max="13067" width="7.375" style="5" customWidth="1"/>
    <col min="13068" max="13068" width="5" style="5" customWidth="1"/>
    <col min="13069" max="13069" width="5.75" style="5" customWidth="1"/>
    <col min="13070" max="13070" width="4.125" style="5" customWidth="1"/>
    <col min="13071" max="13071" width="1" style="5" customWidth="1"/>
    <col min="13072" max="13072" width="22.25" style="5" customWidth="1"/>
    <col min="13073" max="13073" width="0.375" style="5" customWidth="1"/>
    <col min="13074" max="13312" width="10" style="5"/>
    <col min="13313" max="13313" width="4.25" style="5" customWidth="1"/>
    <col min="13314" max="13314" width="4.375" style="5" customWidth="1"/>
    <col min="13315" max="13315" width="0.625" style="5" customWidth="1"/>
    <col min="13316" max="13316" width="4" style="5" customWidth="1"/>
    <col min="13317" max="13317" width="2.375" style="5" customWidth="1"/>
    <col min="13318" max="13318" width="0.625" style="5" customWidth="1"/>
    <col min="13319" max="13319" width="14.75" style="5" customWidth="1"/>
    <col min="13320" max="13320" width="8.75" style="5" customWidth="1"/>
    <col min="13321" max="13321" width="4.75" style="5" customWidth="1"/>
    <col min="13322" max="13322" width="9.125" style="5" customWidth="1"/>
    <col min="13323" max="13323" width="7.375" style="5" customWidth="1"/>
    <col min="13324" max="13324" width="5" style="5" customWidth="1"/>
    <col min="13325" max="13325" width="5.75" style="5" customWidth="1"/>
    <col min="13326" max="13326" width="4.125" style="5" customWidth="1"/>
    <col min="13327" max="13327" width="1" style="5" customWidth="1"/>
    <col min="13328" max="13328" width="22.25" style="5" customWidth="1"/>
    <col min="13329" max="13329" width="0.375" style="5" customWidth="1"/>
    <col min="13330" max="13568" width="10" style="5"/>
    <col min="13569" max="13569" width="4.25" style="5" customWidth="1"/>
    <col min="13570" max="13570" width="4.375" style="5" customWidth="1"/>
    <col min="13571" max="13571" width="0.625" style="5" customWidth="1"/>
    <col min="13572" max="13572" width="4" style="5" customWidth="1"/>
    <col min="13573" max="13573" width="2.375" style="5" customWidth="1"/>
    <col min="13574" max="13574" width="0.625" style="5" customWidth="1"/>
    <col min="13575" max="13575" width="14.75" style="5" customWidth="1"/>
    <col min="13576" max="13576" width="8.75" style="5" customWidth="1"/>
    <col min="13577" max="13577" width="4.75" style="5" customWidth="1"/>
    <col min="13578" max="13578" width="9.125" style="5" customWidth="1"/>
    <col min="13579" max="13579" width="7.375" style="5" customWidth="1"/>
    <col min="13580" max="13580" width="5" style="5" customWidth="1"/>
    <col min="13581" max="13581" width="5.75" style="5" customWidth="1"/>
    <col min="13582" max="13582" width="4.125" style="5" customWidth="1"/>
    <col min="13583" max="13583" width="1" style="5" customWidth="1"/>
    <col min="13584" max="13584" width="22.25" style="5" customWidth="1"/>
    <col min="13585" max="13585" width="0.375" style="5" customWidth="1"/>
    <col min="13586" max="13824" width="10" style="5"/>
    <col min="13825" max="13825" width="4.25" style="5" customWidth="1"/>
    <col min="13826" max="13826" width="4.375" style="5" customWidth="1"/>
    <col min="13827" max="13827" width="0.625" style="5" customWidth="1"/>
    <col min="13828" max="13828" width="4" style="5" customWidth="1"/>
    <col min="13829" max="13829" width="2.375" style="5" customWidth="1"/>
    <col min="13830" max="13830" width="0.625" style="5" customWidth="1"/>
    <col min="13831" max="13831" width="14.75" style="5" customWidth="1"/>
    <col min="13832" max="13832" width="8.75" style="5" customWidth="1"/>
    <col min="13833" max="13833" width="4.75" style="5" customWidth="1"/>
    <col min="13834" max="13834" width="9.125" style="5" customWidth="1"/>
    <col min="13835" max="13835" width="7.375" style="5" customWidth="1"/>
    <col min="13836" max="13836" width="5" style="5" customWidth="1"/>
    <col min="13837" max="13837" width="5.75" style="5" customWidth="1"/>
    <col min="13838" max="13838" width="4.125" style="5" customWidth="1"/>
    <col min="13839" max="13839" width="1" style="5" customWidth="1"/>
    <col min="13840" max="13840" width="22.25" style="5" customWidth="1"/>
    <col min="13841" max="13841" width="0.375" style="5" customWidth="1"/>
    <col min="13842" max="14080" width="10" style="5"/>
    <col min="14081" max="14081" width="4.25" style="5" customWidth="1"/>
    <col min="14082" max="14082" width="4.375" style="5" customWidth="1"/>
    <col min="14083" max="14083" width="0.625" style="5" customWidth="1"/>
    <col min="14084" max="14084" width="4" style="5" customWidth="1"/>
    <col min="14085" max="14085" width="2.375" style="5" customWidth="1"/>
    <col min="14086" max="14086" width="0.625" style="5" customWidth="1"/>
    <col min="14087" max="14087" width="14.75" style="5" customWidth="1"/>
    <col min="14088" max="14088" width="8.75" style="5" customWidth="1"/>
    <col min="14089" max="14089" width="4.75" style="5" customWidth="1"/>
    <col min="14090" max="14090" width="9.125" style="5" customWidth="1"/>
    <col min="14091" max="14091" width="7.375" style="5" customWidth="1"/>
    <col min="14092" max="14092" width="5" style="5" customWidth="1"/>
    <col min="14093" max="14093" width="5.75" style="5" customWidth="1"/>
    <col min="14094" max="14094" width="4.125" style="5" customWidth="1"/>
    <col min="14095" max="14095" width="1" style="5" customWidth="1"/>
    <col min="14096" max="14096" width="22.25" style="5" customWidth="1"/>
    <col min="14097" max="14097" width="0.375" style="5" customWidth="1"/>
    <col min="14098" max="14336" width="10" style="5"/>
    <col min="14337" max="14337" width="4.25" style="5" customWidth="1"/>
    <col min="14338" max="14338" width="4.375" style="5" customWidth="1"/>
    <col min="14339" max="14339" width="0.625" style="5" customWidth="1"/>
    <col min="14340" max="14340" width="4" style="5" customWidth="1"/>
    <col min="14341" max="14341" width="2.375" style="5" customWidth="1"/>
    <col min="14342" max="14342" width="0.625" style="5" customWidth="1"/>
    <col min="14343" max="14343" width="14.75" style="5" customWidth="1"/>
    <col min="14344" max="14344" width="8.75" style="5" customWidth="1"/>
    <col min="14345" max="14345" width="4.75" style="5" customWidth="1"/>
    <col min="14346" max="14346" width="9.125" style="5" customWidth="1"/>
    <col min="14347" max="14347" width="7.375" style="5" customWidth="1"/>
    <col min="14348" max="14348" width="5" style="5" customWidth="1"/>
    <col min="14349" max="14349" width="5.75" style="5" customWidth="1"/>
    <col min="14350" max="14350" width="4.125" style="5" customWidth="1"/>
    <col min="14351" max="14351" width="1" style="5" customWidth="1"/>
    <col min="14352" max="14352" width="22.25" style="5" customWidth="1"/>
    <col min="14353" max="14353" width="0.375" style="5" customWidth="1"/>
    <col min="14354" max="14592" width="10" style="5"/>
    <col min="14593" max="14593" width="4.25" style="5" customWidth="1"/>
    <col min="14594" max="14594" width="4.375" style="5" customWidth="1"/>
    <col min="14595" max="14595" width="0.625" style="5" customWidth="1"/>
    <col min="14596" max="14596" width="4" style="5" customWidth="1"/>
    <col min="14597" max="14597" width="2.375" style="5" customWidth="1"/>
    <col min="14598" max="14598" width="0.625" style="5" customWidth="1"/>
    <col min="14599" max="14599" width="14.75" style="5" customWidth="1"/>
    <col min="14600" max="14600" width="8.75" style="5" customWidth="1"/>
    <col min="14601" max="14601" width="4.75" style="5" customWidth="1"/>
    <col min="14602" max="14602" width="9.125" style="5" customWidth="1"/>
    <col min="14603" max="14603" width="7.375" style="5" customWidth="1"/>
    <col min="14604" max="14604" width="5" style="5" customWidth="1"/>
    <col min="14605" max="14605" width="5.75" style="5" customWidth="1"/>
    <col min="14606" max="14606" width="4.125" style="5" customWidth="1"/>
    <col min="14607" max="14607" width="1" style="5" customWidth="1"/>
    <col min="14608" max="14608" width="22.25" style="5" customWidth="1"/>
    <col min="14609" max="14609" width="0.375" style="5" customWidth="1"/>
    <col min="14610" max="14848" width="10" style="5"/>
    <col min="14849" max="14849" width="4.25" style="5" customWidth="1"/>
    <col min="14850" max="14850" width="4.375" style="5" customWidth="1"/>
    <col min="14851" max="14851" width="0.625" style="5" customWidth="1"/>
    <col min="14852" max="14852" width="4" style="5" customWidth="1"/>
    <col min="14853" max="14853" width="2.375" style="5" customWidth="1"/>
    <col min="14854" max="14854" width="0.625" style="5" customWidth="1"/>
    <col min="14855" max="14855" width="14.75" style="5" customWidth="1"/>
    <col min="14856" max="14856" width="8.75" style="5" customWidth="1"/>
    <col min="14857" max="14857" width="4.75" style="5" customWidth="1"/>
    <col min="14858" max="14858" width="9.125" style="5" customWidth="1"/>
    <col min="14859" max="14859" width="7.375" style="5" customWidth="1"/>
    <col min="14860" max="14860" width="5" style="5" customWidth="1"/>
    <col min="14861" max="14861" width="5.75" style="5" customWidth="1"/>
    <col min="14862" max="14862" width="4.125" style="5" customWidth="1"/>
    <col min="14863" max="14863" width="1" style="5" customWidth="1"/>
    <col min="14864" max="14864" width="22.25" style="5" customWidth="1"/>
    <col min="14865" max="14865" width="0.375" style="5" customWidth="1"/>
    <col min="14866" max="15104" width="10" style="5"/>
    <col min="15105" max="15105" width="4.25" style="5" customWidth="1"/>
    <col min="15106" max="15106" width="4.375" style="5" customWidth="1"/>
    <col min="15107" max="15107" width="0.625" style="5" customWidth="1"/>
    <col min="15108" max="15108" width="4" style="5" customWidth="1"/>
    <col min="15109" max="15109" width="2.375" style="5" customWidth="1"/>
    <col min="15110" max="15110" width="0.625" style="5" customWidth="1"/>
    <col min="15111" max="15111" width="14.75" style="5" customWidth="1"/>
    <col min="15112" max="15112" width="8.75" style="5" customWidth="1"/>
    <col min="15113" max="15113" width="4.75" style="5" customWidth="1"/>
    <col min="15114" max="15114" width="9.125" style="5" customWidth="1"/>
    <col min="15115" max="15115" width="7.375" style="5" customWidth="1"/>
    <col min="15116" max="15116" width="5" style="5" customWidth="1"/>
    <col min="15117" max="15117" width="5.75" style="5" customWidth="1"/>
    <col min="15118" max="15118" width="4.125" style="5" customWidth="1"/>
    <col min="15119" max="15119" width="1" style="5" customWidth="1"/>
    <col min="15120" max="15120" width="22.25" style="5" customWidth="1"/>
    <col min="15121" max="15121" width="0.375" style="5" customWidth="1"/>
    <col min="15122" max="15360" width="10" style="5"/>
    <col min="15361" max="15361" width="4.25" style="5" customWidth="1"/>
    <col min="15362" max="15362" width="4.375" style="5" customWidth="1"/>
    <col min="15363" max="15363" width="0.625" style="5" customWidth="1"/>
    <col min="15364" max="15364" width="4" style="5" customWidth="1"/>
    <col min="15365" max="15365" width="2.375" style="5" customWidth="1"/>
    <col min="15366" max="15366" width="0.625" style="5" customWidth="1"/>
    <col min="15367" max="15367" width="14.75" style="5" customWidth="1"/>
    <col min="15368" max="15368" width="8.75" style="5" customWidth="1"/>
    <col min="15369" max="15369" width="4.75" style="5" customWidth="1"/>
    <col min="15370" max="15370" width="9.125" style="5" customWidth="1"/>
    <col min="15371" max="15371" width="7.375" style="5" customWidth="1"/>
    <col min="15372" max="15372" width="5" style="5" customWidth="1"/>
    <col min="15373" max="15373" width="5.75" style="5" customWidth="1"/>
    <col min="15374" max="15374" width="4.125" style="5" customWidth="1"/>
    <col min="15375" max="15375" width="1" style="5" customWidth="1"/>
    <col min="15376" max="15376" width="22.25" style="5" customWidth="1"/>
    <col min="15377" max="15377" width="0.375" style="5" customWidth="1"/>
    <col min="15378" max="15616" width="10" style="5"/>
    <col min="15617" max="15617" width="4.25" style="5" customWidth="1"/>
    <col min="15618" max="15618" width="4.375" style="5" customWidth="1"/>
    <col min="15619" max="15619" width="0.625" style="5" customWidth="1"/>
    <col min="15620" max="15620" width="4" style="5" customWidth="1"/>
    <col min="15621" max="15621" width="2.375" style="5" customWidth="1"/>
    <col min="15622" max="15622" width="0.625" style="5" customWidth="1"/>
    <col min="15623" max="15623" width="14.75" style="5" customWidth="1"/>
    <col min="15624" max="15624" width="8.75" style="5" customWidth="1"/>
    <col min="15625" max="15625" width="4.75" style="5" customWidth="1"/>
    <col min="15626" max="15626" width="9.125" style="5" customWidth="1"/>
    <col min="15627" max="15627" width="7.375" style="5" customWidth="1"/>
    <col min="15628" max="15628" width="5" style="5" customWidth="1"/>
    <col min="15629" max="15629" width="5.75" style="5" customWidth="1"/>
    <col min="15630" max="15630" width="4.125" style="5" customWidth="1"/>
    <col min="15631" max="15631" width="1" style="5" customWidth="1"/>
    <col min="15632" max="15632" width="22.25" style="5" customWidth="1"/>
    <col min="15633" max="15633" width="0.375" style="5" customWidth="1"/>
    <col min="15634" max="15872" width="10" style="5"/>
    <col min="15873" max="15873" width="4.25" style="5" customWidth="1"/>
    <col min="15874" max="15874" width="4.375" style="5" customWidth="1"/>
    <col min="15875" max="15875" width="0.625" style="5" customWidth="1"/>
    <col min="15876" max="15876" width="4" style="5" customWidth="1"/>
    <col min="15877" max="15877" width="2.375" style="5" customWidth="1"/>
    <col min="15878" max="15878" width="0.625" style="5" customWidth="1"/>
    <col min="15879" max="15879" width="14.75" style="5" customWidth="1"/>
    <col min="15880" max="15880" width="8.75" style="5" customWidth="1"/>
    <col min="15881" max="15881" width="4.75" style="5" customWidth="1"/>
    <col min="15882" max="15882" width="9.125" style="5" customWidth="1"/>
    <col min="15883" max="15883" width="7.375" style="5" customWidth="1"/>
    <col min="15884" max="15884" width="5" style="5" customWidth="1"/>
    <col min="15885" max="15885" width="5.75" style="5" customWidth="1"/>
    <col min="15886" max="15886" width="4.125" style="5" customWidth="1"/>
    <col min="15887" max="15887" width="1" style="5" customWidth="1"/>
    <col min="15888" max="15888" width="22.25" style="5" customWidth="1"/>
    <col min="15889" max="15889" width="0.375" style="5" customWidth="1"/>
    <col min="15890" max="16128" width="10" style="5"/>
    <col min="16129" max="16129" width="4.25" style="5" customWidth="1"/>
    <col min="16130" max="16130" width="4.375" style="5" customWidth="1"/>
    <col min="16131" max="16131" width="0.625" style="5" customWidth="1"/>
    <col min="16132" max="16132" width="4" style="5" customWidth="1"/>
    <col min="16133" max="16133" width="2.375" style="5" customWidth="1"/>
    <col min="16134" max="16134" width="0.625" style="5" customWidth="1"/>
    <col min="16135" max="16135" width="14.75" style="5" customWidth="1"/>
    <col min="16136" max="16136" width="8.75" style="5" customWidth="1"/>
    <col min="16137" max="16137" width="4.75" style="5" customWidth="1"/>
    <col min="16138" max="16138" width="9.125" style="5" customWidth="1"/>
    <col min="16139" max="16139" width="7.375" style="5" customWidth="1"/>
    <col min="16140" max="16140" width="5" style="5" customWidth="1"/>
    <col min="16141" max="16141" width="5.75" style="5" customWidth="1"/>
    <col min="16142" max="16142" width="4.125" style="5" customWidth="1"/>
    <col min="16143" max="16143" width="1" style="5" customWidth="1"/>
    <col min="16144" max="16144" width="22.25" style="5" customWidth="1"/>
    <col min="16145" max="16145" width="0.375" style="5" customWidth="1"/>
    <col min="16146" max="16384" width="10" style="5"/>
  </cols>
  <sheetData>
    <row r="1" spans="1:17" x14ac:dyDescent="0.15">
      <c r="A1" s="2" t="s">
        <v>1408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 t="s">
        <v>1409</v>
      </c>
      <c r="Q1" s="3"/>
    </row>
    <row r="2" spans="1:17" ht="19.5" customHeight="1" x14ac:dyDescent="0.2">
      <c r="A2" s="6" t="s">
        <v>1410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 t="s">
        <v>1411</v>
      </c>
      <c r="Q2" s="3"/>
    </row>
    <row r="3" spans="1:17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4" t="s">
        <v>1412</v>
      </c>
      <c r="Q3" s="3"/>
    </row>
    <row r="4" spans="1:17" ht="17.25" customHeight="1" x14ac:dyDescent="0.15">
      <c r="A4" s="7" t="s">
        <v>1413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8" t="s">
        <v>1414</v>
      </c>
      <c r="Q4" s="3"/>
    </row>
    <row r="5" spans="1:17" ht="19.5" customHeight="1" x14ac:dyDescent="0.2">
      <c r="A5" s="9" t="s">
        <v>1415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3"/>
    </row>
    <row r="6" spans="1:17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14.25" x14ac:dyDescent="0.2">
      <c r="A7" s="11" t="s">
        <v>1416</v>
      </c>
      <c r="B7" s="11" t="s">
        <v>1417</v>
      </c>
      <c r="C7" s="12"/>
      <c r="D7" s="13" t="s">
        <v>1418</v>
      </c>
      <c r="E7" s="12"/>
      <c r="F7" s="12"/>
      <c r="G7" s="13" t="s">
        <v>1419</v>
      </c>
      <c r="H7" s="13" t="s">
        <v>1420</v>
      </c>
      <c r="I7" s="11" t="s">
        <v>1421</v>
      </c>
      <c r="J7" s="11" t="s">
        <v>1422</v>
      </c>
      <c r="K7" s="11" t="s">
        <v>1423</v>
      </c>
      <c r="L7" s="11" t="s">
        <v>1424</v>
      </c>
      <c r="M7" s="11" t="s">
        <v>1425</v>
      </c>
      <c r="N7" s="11" t="s">
        <v>1426</v>
      </c>
      <c r="O7" s="12"/>
      <c r="P7" s="13" t="s">
        <v>1427</v>
      </c>
      <c r="Q7" s="14"/>
    </row>
    <row r="8" spans="1:17" ht="14.25" x14ac:dyDescent="0.2">
      <c r="A8" s="11" t="s">
        <v>1428</v>
      </c>
      <c r="B8" s="15" t="s">
        <v>1429</v>
      </c>
      <c r="C8" s="12"/>
      <c r="D8" s="16"/>
      <c r="E8" s="17"/>
      <c r="F8" s="12"/>
      <c r="G8" s="18" t="s">
        <v>1430</v>
      </c>
      <c r="H8" s="19" t="s">
        <v>1431</v>
      </c>
      <c r="I8" s="20" t="s">
        <v>1432</v>
      </c>
      <c r="J8" s="15" t="s">
        <v>1433</v>
      </c>
      <c r="K8" s="21" t="s">
        <v>1434</v>
      </c>
      <c r="L8" s="21"/>
      <c r="M8" s="21" t="s">
        <v>774</v>
      </c>
      <c r="N8" s="21" t="s">
        <v>1435</v>
      </c>
      <c r="O8" s="12"/>
      <c r="P8" s="22" t="s">
        <v>1436</v>
      </c>
      <c r="Q8" s="23"/>
    </row>
    <row r="9" spans="1:17" ht="14.25" x14ac:dyDescent="0.2">
      <c r="A9" s="11" t="s">
        <v>1437</v>
      </c>
      <c r="B9" s="15" t="s">
        <v>1438</v>
      </c>
      <c r="C9" s="12"/>
      <c r="D9" s="16" t="s">
        <v>1439</v>
      </c>
      <c r="E9" s="17">
        <v>1</v>
      </c>
      <c r="F9" s="12"/>
      <c r="G9" s="18" t="s">
        <v>1440</v>
      </c>
      <c r="H9" s="19" t="s">
        <v>1431</v>
      </c>
      <c r="I9" s="20" t="s">
        <v>1432</v>
      </c>
      <c r="J9" s="15" t="s">
        <v>1441</v>
      </c>
      <c r="K9" s="21" t="s">
        <v>1442</v>
      </c>
      <c r="L9" s="21" t="s">
        <v>1442</v>
      </c>
      <c r="M9" s="21" t="s">
        <v>1219</v>
      </c>
      <c r="N9" s="21" t="s">
        <v>1435</v>
      </c>
      <c r="O9" s="12"/>
      <c r="P9" s="22" t="s">
        <v>1443</v>
      </c>
      <c r="Q9" s="23"/>
    </row>
    <row r="10" spans="1:17" ht="14.25" x14ac:dyDescent="0.2">
      <c r="A10" s="11" t="s">
        <v>1444</v>
      </c>
      <c r="B10" s="15" t="s">
        <v>1445</v>
      </c>
      <c r="C10" s="12"/>
      <c r="D10" s="16" t="s">
        <v>1446</v>
      </c>
      <c r="E10" s="17">
        <v>1</v>
      </c>
      <c r="F10" s="12"/>
      <c r="G10" s="18" t="s">
        <v>1447</v>
      </c>
      <c r="H10" s="19" t="s">
        <v>1448</v>
      </c>
      <c r="I10" s="20" t="s">
        <v>1432</v>
      </c>
      <c r="J10" s="15" t="s">
        <v>1449</v>
      </c>
      <c r="K10" s="21" t="s">
        <v>1450</v>
      </c>
      <c r="L10" s="21" t="s">
        <v>1451</v>
      </c>
      <c r="M10" s="21" t="s">
        <v>630</v>
      </c>
      <c r="N10" s="21" t="s">
        <v>1452</v>
      </c>
      <c r="O10" s="12"/>
      <c r="P10" s="22" t="s">
        <v>1453</v>
      </c>
      <c r="Q10" s="23"/>
    </row>
    <row r="11" spans="1:17" ht="14.25" x14ac:dyDescent="0.2">
      <c r="A11" s="11" t="s">
        <v>1454</v>
      </c>
      <c r="B11" s="15" t="s">
        <v>1455</v>
      </c>
      <c r="C11" s="12"/>
      <c r="D11" s="16" t="s">
        <v>1446</v>
      </c>
      <c r="E11" s="17">
        <v>2</v>
      </c>
      <c r="F11" s="12"/>
      <c r="G11" s="18" t="s">
        <v>1456</v>
      </c>
      <c r="H11" s="19" t="s">
        <v>1448</v>
      </c>
      <c r="I11" s="20" t="s">
        <v>1432</v>
      </c>
      <c r="J11" s="15" t="s">
        <v>1457</v>
      </c>
      <c r="K11" s="21" t="s">
        <v>1458</v>
      </c>
      <c r="L11" s="21" t="s">
        <v>1459</v>
      </c>
      <c r="M11" s="21" t="s">
        <v>1325</v>
      </c>
      <c r="N11" s="21" t="s">
        <v>1460</v>
      </c>
      <c r="O11" s="12"/>
      <c r="P11" s="22" t="s">
        <v>1461</v>
      </c>
      <c r="Q11" s="23"/>
    </row>
    <row r="12" spans="1:17" ht="14.25" x14ac:dyDescent="0.2">
      <c r="A12" s="11" t="s">
        <v>1462</v>
      </c>
      <c r="B12" s="15" t="s">
        <v>1463</v>
      </c>
      <c r="C12" s="12"/>
      <c r="D12" s="16" t="s">
        <v>1446</v>
      </c>
      <c r="E12" s="17">
        <v>3</v>
      </c>
      <c r="F12" s="12"/>
      <c r="G12" s="18" t="s">
        <v>1464</v>
      </c>
      <c r="H12" s="19" t="s">
        <v>1465</v>
      </c>
      <c r="I12" s="20" t="s">
        <v>1432</v>
      </c>
      <c r="J12" s="15" t="s">
        <v>1466</v>
      </c>
      <c r="K12" s="21" t="s">
        <v>1467</v>
      </c>
      <c r="L12" s="21" t="s">
        <v>1468</v>
      </c>
      <c r="M12" s="21" t="s">
        <v>655</v>
      </c>
      <c r="N12" s="21" t="s">
        <v>1460</v>
      </c>
      <c r="O12" s="12"/>
      <c r="P12" s="22" t="s">
        <v>1469</v>
      </c>
      <c r="Q12" s="23"/>
    </row>
    <row r="13" spans="1:17" ht="14.25" x14ac:dyDescent="0.2">
      <c r="A13" s="11" t="s">
        <v>1470</v>
      </c>
      <c r="B13" s="15" t="s">
        <v>1471</v>
      </c>
      <c r="C13" s="12"/>
      <c r="D13" s="16" t="s">
        <v>1446</v>
      </c>
      <c r="E13" s="17">
        <v>4</v>
      </c>
      <c r="F13" s="12"/>
      <c r="G13" s="18" t="s">
        <v>1472</v>
      </c>
      <c r="H13" s="19" t="s">
        <v>1431</v>
      </c>
      <c r="I13" s="20" t="s">
        <v>1432</v>
      </c>
      <c r="J13" s="15" t="s">
        <v>1473</v>
      </c>
      <c r="K13" s="21" t="s">
        <v>1474</v>
      </c>
      <c r="L13" s="21" t="s">
        <v>1475</v>
      </c>
      <c r="M13" s="21" t="s">
        <v>589</v>
      </c>
      <c r="N13" s="21" t="s">
        <v>1476</v>
      </c>
      <c r="O13" s="12"/>
      <c r="P13" s="22" t="s">
        <v>1477</v>
      </c>
      <c r="Q13" s="23"/>
    </row>
    <row r="14" spans="1:17" ht="14.25" x14ac:dyDescent="0.2">
      <c r="A14" s="11" t="s">
        <v>1478</v>
      </c>
      <c r="B14" s="15" t="s">
        <v>1479</v>
      </c>
      <c r="C14" s="12"/>
      <c r="D14" s="16" t="s">
        <v>1446</v>
      </c>
      <c r="E14" s="17">
        <v>5</v>
      </c>
      <c r="F14" s="12"/>
      <c r="G14" s="18" t="s">
        <v>1480</v>
      </c>
      <c r="H14" s="19" t="s">
        <v>1448</v>
      </c>
      <c r="I14" s="20" t="s">
        <v>1432</v>
      </c>
      <c r="J14" s="15" t="s">
        <v>1481</v>
      </c>
      <c r="K14" s="21" t="s">
        <v>1482</v>
      </c>
      <c r="L14" s="21" t="s">
        <v>1483</v>
      </c>
      <c r="M14" s="21" t="s">
        <v>680</v>
      </c>
      <c r="N14" s="21" t="s">
        <v>1460</v>
      </c>
      <c r="O14" s="12"/>
      <c r="P14" s="22" t="s">
        <v>1484</v>
      </c>
      <c r="Q14" s="23"/>
    </row>
    <row r="15" spans="1:17" ht="14.25" x14ac:dyDescent="0.2">
      <c r="A15" s="11" t="s">
        <v>1485</v>
      </c>
      <c r="B15" s="15" t="s">
        <v>1486</v>
      </c>
      <c r="C15" s="12"/>
      <c r="D15" s="16" t="s">
        <v>1439</v>
      </c>
      <c r="E15" s="17">
        <v>2</v>
      </c>
      <c r="F15" s="12"/>
      <c r="G15" s="18" t="s">
        <v>1487</v>
      </c>
      <c r="H15" s="19" t="s">
        <v>1488</v>
      </c>
      <c r="I15" s="20" t="s">
        <v>1432</v>
      </c>
      <c r="J15" s="15" t="s">
        <v>1489</v>
      </c>
      <c r="K15" s="21" t="s">
        <v>1490</v>
      </c>
      <c r="L15" s="21" t="s">
        <v>1491</v>
      </c>
      <c r="M15" s="21" t="s">
        <v>1268</v>
      </c>
      <c r="N15" s="21" t="s">
        <v>1452</v>
      </c>
      <c r="O15" s="12"/>
      <c r="P15" s="22" t="s">
        <v>1492</v>
      </c>
      <c r="Q15" s="23"/>
    </row>
    <row r="16" spans="1:17" ht="14.25" x14ac:dyDescent="0.2">
      <c r="A16" s="11" t="s">
        <v>1493</v>
      </c>
      <c r="B16" s="15" t="s">
        <v>1494</v>
      </c>
      <c r="C16" s="12"/>
      <c r="D16" s="16" t="s">
        <v>1439</v>
      </c>
      <c r="E16" s="17">
        <v>3</v>
      </c>
      <c r="F16" s="12"/>
      <c r="G16" s="18" t="s">
        <v>1495</v>
      </c>
      <c r="H16" s="19" t="s">
        <v>1448</v>
      </c>
      <c r="I16" s="20" t="s">
        <v>1432</v>
      </c>
      <c r="J16" s="15" t="s">
        <v>1496</v>
      </c>
      <c r="K16" s="21" t="s">
        <v>1497</v>
      </c>
      <c r="L16" s="21" t="s">
        <v>1498</v>
      </c>
      <c r="M16" s="21" t="s">
        <v>750</v>
      </c>
      <c r="N16" s="21" t="s">
        <v>1476</v>
      </c>
      <c r="O16" s="12"/>
      <c r="P16" s="22" t="s">
        <v>1499</v>
      </c>
      <c r="Q16" s="23"/>
    </row>
    <row r="17" spans="1:17" ht="14.25" x14ac:dyDescent="0.2">
      <c r="A17" s="11" t="s">
        <v>1500</v>
      </c>
      <c r="B17" s="15" t="s">
        <v>1501</v>
      </c>
      <c r="C17" s="12"/>
      <c r="D17" s="16" t="s">
        <v>1439</v>
      </c>
      <c r="E17" s="17">
        <v>4</v>
      </c>
      <c r="F17" s="12"/>
      <c r="G17" s="18" t="s">
        <v>1502</v>
      </c>
      <c r="H17" s="19" t="s">
        <v>1448</v>
      </c>
      <c r="I17" s="20" t="s">
        <v>1432</v>
      </c>
      <c r="J17" s="15" t="s">
        <v>1496</v>
      </c>
      <c r="K17" s="21" t="s">
        <v>1497</v>
      </c>
      <c r="L17" s="21" t="s">
        <v>1503</v>
      </c>
      <c r="M17" s="21" t="s">
        <v>962</v>
      </c>
      <c r="N17" s="21" t="s">
        <v>1452</v>
      </c>
      <c r="O17" s="12"/>
      <c r="P17" s="22" t="s">
        <v>1504</v>
      </c>
      <c r="Q17" s="23"/>
    </row>
    <row r="18" spans="1:17" ht="14.25" x14ac:dyDescent="0.2">
      <c r="A18" s="11" t="s">
        <v>1505</v>
      </c>
      <c r="B18" s="15" t="s">
        <v>1506</v>
      </c>
      <c r="C18" s="12"/>
      <c r="D18" s="16" t="s">
        <v>1446</v>
      </c>
      <c r="E18" s="17">
        <v>6</v>
      </c>
      <c r="F18" s="12"/>
      <c r="G18" s="18" t="s">
        <v>1507</v>
      </c>
      <c r="H18" s="19" t="s">
        <v>1448</v>
      </c>
      <c r="I18" s="20" t="s">
        <v>1432</v>
      </c>
      <c r="J18" s="15" t="s">
        <v>1508</v>
      </c>
      <c r="K18" s="21" t="s">
        <v>1509</v>
      </c>
      <c r="L18" s="21" t="s">
        <v>1510</v>
      </c>
      <c r="M18" s="21" t="s">
        <v>917</v>
      </c>
      <c r="N18" s="21" t="s">
        <v>1511</v>
      </c>
      <c r="O18" s="12"/>
      <c r="P18" s="22" t="s">
        <v>1504</v>
      </c>
      <c r="Q18" s="23"/>
    </row>
    <row r="19" spans="1:17" ht="14.25" x14ac:dyDescent="0.2">
      <c r="A19" s="11" t="s">
        <v>1512</v>
      </c>
      <c r="B19" s="15" t="s">
        <v>1513</v>
      </c>
      <c r="C19" s="12"/>
      <c r="D19" s="16" t="s">
        <v>1446</v>
      </c>
      <c r="E19" s="17">
        <v>7</v>
      </c>
      <c r="F19" s="12"/>
      <c r="G19" s="18" t="s">
        <v>1514</v>
      </c>
      <c r="H19" s="19" t="s">
        <v>1515</v>
      </c>
      <c r="I19" s="20" t="s">
        <v>1432</v>
      </c>
      <c r="J19" s="15" t="s">
        <v>1516</v>
      </c>
      <c r="K19" s="21" t="s">
        <v>1517</v>
      </c>
      <c r="L19" s="21" t="s">
        <v>1518</v>
      </c>
      <c r="M19" s="21" t="s">
        <v>799</v>
      </c>
      <c r="N19" s="21" t="s">
        <v>1452</v>
      </c>
      <c r="O19" s="12"/>
      <c r="P19" s="22" t="s">
        <v>1443</v>
      </c>
      <c r="Q19" s="23"/>
    </row>
    <row r="20" spans="1:17" ht="14.25" x14ac:dyDescent="0.2">
      <c r="A20" s="11" t="s">
        <v>1519</v>
      </c>
      <c r="B20" s="15" t="s">
        <v>1520</v>
      </c>
      <c r="C20" s="12"/>
      <c r="D20" s="16" t="s">
        <v>1446</v>
      </c>
      <c r="E20" s="17">
        <v>8</v>
      </c>
      <c r="F20" s="12"/>
      <c r="G20" s="18" t="s">
        <v>1521</v>
      </c>
      <c r="H20" s="19" t="s">
        <v>1448</v>
      </c>
      <c r="I20" s="20" t="s">
        <v>1432</v>
      </c>
      <c r="J20" s="15" t="s">
        <v>1522</v>
      </c>
      <c r="K20" s="21" t="s">
        <v>1523</v>
      </c>
      <c r="L20" s="21" t="s">
        <v>1524</v>
      </c>
      <c r="M20" s="21" t="s">
        <v>1244</v>
      </c>
      <c r="N20" s="21" t="s">
        <v>1452</v>
      </c>
      <c r="O20" s="12"/>
      <c r="P20" s="22" t="s">
        <v>1525</v>
      </c>
      <c r="Q20" s="23"/>
    </row>
    <row r="21" spans="1:17" ht="14.25" x14ac:dyDescent="0.2">
      <c r="A21" s="11" t="s">
        <v>1526</v>
      </c>
      <c r="B21" s="15" t="s">
        <v>1527</v>
      </c>
      <c r="C21" s="12"/>
      <c r="D21" s="16" t="s">
        <v>1446</v>
      </c>
      <c r="E21" s="17">
        <v>9</v>
      </c>
      <c r="F21" s="12"/>
      <c r="G21" s="18" t="s">
        <v>1528</v>
      </c>
      <c r="H21" s="19" t="s">
        <v>1529</v>
      </c>
      <c r="I21" s="20" t="s">
        <v>1432</v>
      </c>
      <c r="J21" s="15" t="s">
        <v>1530</v>
      </c>
      <c r="K21" s="21" t="s">
        <v>1531</v>
      </c>
      <c r="L21" s="21" t="s">
        <v>1532</v>
      </c>
      <c r="M21" s="21" t="s">
        <v>823</v>
      </c>
      <c r="N21" s="21" t="s">
        <v>1533</v>
      </c>
      <c r="O21" s="12"/>
      <c r="P21" s="22" t="s">
        <v>1534</v>
      </c>
      <c r="Q21" s="23"/>
    </row>
    <row r="22" spans="1:17" ht="14.25" x14ac:dyDescent="0.2">
      <c r="A22" s="11" t="s">
        <v>1535</v>
      </c>
      <c r="B22" s="15" t="s">
        <v>1536</v>
      </c>
      <c r="C22" s="12"/>
      <c r="D22" s="16" t="s">
        <v>1446</v>
      </c>
      <c r="E22" s="17">
        <v>10</v>
      </c>
      <c r="F22" s="12"/>
      <c r="G22" s="18" t="s">
        <v>1537</v>
      </c>
      <c r="H22" s="19" t="s">
        <v>1448</v>
      </c>
      <c r="I22" s="20" t="s">
        <v>1432</v>
      </c>
      <c r="J22" s="15" t="s">
        <v>1538</v>
      </c>
      <c r="K22" s="21" t="s">
        <v>1539</v>
      </c>
      <c r="L22" s="21" t="s">
        <v>1540</v>
      </c>
      <c r="M22" s="21" t="s">
        <v>892</v>
      </c>
      <c r="N22" s="21" t="s">
        <v>1452</v>
      </c>
      <c r="O22" s="12"/>
      <c r="P22" s="22" t="s">
        <v>1541</v>
      </c>
      <c r="Q22" s="23"/>
    </row>
    <row r="23" spans="1:17" ht="14.25" x14ac:dyDescent="0.2">
      <c r="A23" s="11" t="s">
        <v>1542</v>
      </c>
      <c r="B23" s="15" t="s">
        <v>1543</v>
      </c>
      <c r="C23" s="12"/>
      <c r="D23" s="16" t="s">
        <v>1446</v>
      </c>
      <c r="E23" s="17">
        <v>11</v>
      </c>
      <c r="F23" s="12"/>
      <c r="G23" s="18" t="s">
        <v>1544</v>
      </c>
      <c r="H23" s="19" t="s">
        <v>1448</v>
      </c>
      <c r="I23" s="20" t="s">
        <v>1432</v>
      </c>
      <c r="J23" s="15" t="s">
        <v>1545</v>
      </c>
      <c r="K23" s="21" t="s">
        <v>1546</v>
      </c>
      <c r="L23" s="21" t="s">
        <v>1547</v>
      </c>
      <c r="M23" s="21" t="s">
        <v>1080</v>
      </c>
      <c r="N23" s="21" t="s">
        <v>1511</v>
      </c>
      <c r="O23" s="12"/>
      <c r="P23" s="22" t="s">
        <v>1548</v>
      </c>
      <c r="Q23" s="23"/>
    </row>
    <row r="24" spans="1:17" ht="14.25" x14ac:dyDescent="0.2">
      <c r="A24" s="11" t="s">
        <v>1432</v>
      </c>
      <c r="B24" s="15" t="s">
        <v>1549</v>
      </c>
      <c r="C24" s="12"/>
      <c r="D24" s="16" t="s">
        <v>1439</v>
      </c>
      <c r="E24" s="17">
        <v>5</v>
      </c>
      <c r="F24" s="12"/>
      <c r="G24" s="18" t="s">
        <v>1550</v>
      </c>
      <c r="H24" s="19" t="s">
        <v>1448</v>
      </c>
      <c r="I24" s="20" t="s">
        <v>1432</v>
      </c>
      <c r="J24" s="15" t="s">
        <v>1551</v>
      </c>
      <c r="K24" s="21" t="s">
        <v>1552</v>
      </c>
      <c r="L24" s="21" t="s">
        <v>1553</v>
      </c>
      <c r="M24" s="21" t="s">
        <v>1020</v>
      </c>
      <c r="N24" s="21" t="s">
        <v>1452</v>
      </c>
      <c r="O24" s="12"/>
      <c r="P24" s="22" t="s">
        <v>1554</v>
      </c>
      <c r="Q24" s="23"/>
    </row>
    <row r="25" spans="1:17" ht="14.25" x14ac:dyDescent="0.2">
      <c r="A25" s="11" t="s">
        <v>1555</v>
      </c>
      <c r="B25" s="15" t="s">
        <v>1556</v>
      </c>
      <c r="C25" s="12"/>
      <c r="D25" s="16" t="s">
        <v>1446</v>
      </c>
      <c r="E25" s="17">
        <v>12</v>
      </c>
      <c r="F25" s="12"/>
      <c r="G25" s="18" t="s">
        <v>1557</v>
      </c>
      <c r="H25" s="19" t="s">
        <v>1448</v>
      </c>
      <c r="I25" s="20" t="s">
        <v>1432</v>
      </c>
      <c r="J25" s="15" t="s">
        <v>1558</v>
      </c>
      <c r="K25" s="21" t="s">
        <v>1559</v>
      </c>
      <c r="L25" s="21" t="s">
        <v>1560</v>
      </c>
      <c r="M25" s="21" t="s">
        <v>848</v>
      </c>
      <c r="N25" s="21" t="s">
        <v>1511</v>
      </c>
      <c r="O25" s="12"/>
      <c r="P25" s="22" t="s">
        <v>1561</v>
      </c>
      <c r="Q25" s="23"/>
    </row>
    <row r="26" spans="1:17" ht="14.25" x14ac:dyDescent="0.2">
      <c r="A26" s="11" t="s">
        <v>1562</v>
      </c>
      <c r="B26" s="15" t="s">
        <v>1563</v>
      </c>
      <c r="C26" s="12"/>
      <c r="D26" s="16" t="s">
        <v>1446</v>
      </c>
      <c r="E26" s="17">
        <v>13</v>
      </c>
      <c r="F26" s="12"/>
      <c r="G26" s="18" t="s">
        <v>1564</v>
      </c>
      <c r="H26" s="19" t="s">
        <v>1448</v>
      </c>
      <c r="I26" s="20" t="s">
        <v>1432</v>
      </c>
      <c r="J26" s="15" t="s">
        <v>1565</v>
      </c>
      <c r="K26" s="21" t="s">
        <v>1566</v>
      </c>
      <c r="L26" s="21" t="s">
        <v>1567</v>
      </c>
      <c r="M26" s="21" t="s">
        <v>1304</v>
      </c>
      <c r="N26" s="21" t="s">
        <v>1511</v>
      </c>
      <c r="O26" s="12"/>
      <c r="P26" s="22" t="s">
        <v>1568</v>
      </c>
      <c r="Q26" s="23"/>
    </row>
    <row r="27" spans="1:17" ht="14.25" x14ac:dyDescent="0.2">
      <c r="A27" s="11" t="s">
        <v>1569</v>
      </c>
      <c r="B27" s="15" t="s">
        <v>1570</v>
      </c>
      <c r="C27" s="12"/>
      <c r="D27" s="16" t="s">
        <v>1439</v>
      </c>
      <c r="E27" s="17">
        <v>6</v>
      </c>
      <c r="F27" s="12"/>
      <c r="G27" s="18" t="s">
        <v>1571</v>
      </c>
      <c r="H27" s="19" t="s">
        <v>1448</v>
      </c>
      <c r="I27" s="20" t="s">
        <v>1432</v>
      </c>
      <c r="J27" s="15" t="s">
        <v>1572</v>
      </c>
      <c r="K27" s="21" t="s">
        <v>1573</v>
      </c>
      <c r="L27" s="21" t="s">
        <v>1574</v>
      </c>
      <c r="M27" s="21" t="s">
        <v>1043</v>
      </c>
      <c r="N27" s="21" t="s">
        <v>1575</v>
      </c>
      <c r="O27" s="12"/>
      <c r="P27" s="22" t="s">
        <v>1576</v>
      </c>
      <c r="Q27" s="23"/>
    </row>
    <row r="28" spans="1:17" ht="14.25" x14ac:dyDescent="0.2">
      <c r="A28" s="11" t="s">
        <v>1577</v>
      </c>
      <c r="B28" s="15" t="s">
        <v>1578</v>
      </c>
      <c r="C28" s="12"/>
      <c r="D28" s="16" t="s">
        <v>1446</v>
      </c>
      <c r="E28" s="17">
        <v>14</v>
      </c>
      <c r="F28" s="12"/>
      <c r="G28" s="18" t="s">
        <v>1579</v>
      </c>
      <c r="H28" s="19" t="s">
        <v>1448</v>
      </c>
      <c r="I28" s="20" t="s">
        <v>1432</v>
      </c>
      <c r="J28" s="15" t="s">
        <v>1580</v>
      </c>
      <c r="K28" s="21" t="s">
        <v>1581</v>
      </c>
      <c r="L28" s="21" t="s">
        <v>1582</v>
      </c>
      <c r="M28" s="21" t="s">
        <v>911</v>
      </c>
      <c r="N28" s="21" t="s">
        <v>1452</v>
      </c>
      <c r="O28" s="12"/>
      <c r="P28" s="22" t="s">
        <v>1484</v>
      </c>
      <c r="Q28" s="23"/>
    </row>
    <row r="29" spans="1:17" ht="14.25" x14ac:dyDescent="0.2">
      <c r="A29" s="11" t="s">
        <v>1583</v>
      </c>
      <c r="B29" s="15" t="s">
        <v>1584</v>
      </c>
      <c r="C29" s="12"/>
      <c r="D29" s="16" t="s">
        <v>1446</v>
      </c>
      <c r="E29" s="17">
        <v>15</v>
      </c>
      <c r="F29" s="12"/>
      <c r="G29" s="18" t="s">
        <v>1585</v>
      </c>
      <c r="H29" s="19" t="s">
        <v>1488</v>
      </c>
      <c r="I29" s="20" t="s">
        <v>1432</v>
      </c>
      <c r="J29" s="15" t="s">
        <v>1586</v>
      </c>
      <c r="K29" s="21" t="s">
        <v>1587</v>
      </c>
      <c r="L29" s="21" t="s">
        <v>1588</v>
      </c>
      <c r="M29" s="21" t="s">
        <v>1386</v>
      </c>
      <c r="N29" s="21" t="s">
        <v>1452</v>
      </c>
      <c r="O29" s="12"/>
      <c r="P29" s="22" t="s">
        <v>1492</v>
      </c>
      <c r="Q29" s="23"/>
    </row>
    <row r="30" spans="1:17" ht="14.25" x14ac:dyDescent="0.2">
      <c r="A30" s="11" t="s">
        <v>1589</v>
      </c>
      <c r="B30" s="15" t="s">
        <v>1590</v>
      </c>
      <c r="C30" s="12"/>
      <c r="D30" s="16" t="s">
        <v>1439</v>
      </c>
      <c r="E30" s="17">
        <v>7</v>
      </c>
      <c r="F30" s="12"/>
      <c r="G30" s="18" t="s">
        <v>1591</v>
      </c>
      <c r="H30" s="19" t="s">
        <v>1592</v>
      </c>
      <c r="I30" s="20" t="s">
        <v>1432</v>
      </c>
      <c r="J30" s="15" t="s">
        <v>1593</v>
      </c>
      <c r="K30" s="21" t="s">
        <v>1594</v>
      </c>
      <c r="L30" s="21" t="s">
        <v>1595</v>
      </c>
      <c r="M30" s="21" t="s">
        <v>1104</v>
      </c>
      <c r="N30" s="21" t="s">
        <v>1596</v>
      </c>
      <c r="O30" s="12"/>
      <c r="P30" s="22" t="s">
        <v>1597</v>
      </c>
      <c r="Q30" s="23"/>
    </row>
    <row r="31" spans="1:17" ht="14.25" x14ac:dyDescent="0.2">
      <c r="A31" s="11" t="s">
        <v>1598</v>
      </c>
      <c r="B31" s="15" t="s">
        <v>1599</v>
      </c>
      <c r="C31" s="12"/>
      <c r="D31" s="16" t="s">
        <v>1446</v>
      </c>
      <c r="E31" s="17">
        <v>16</v>
      </c>
      <c r="F31" s="12"/>
      <c r="G31" s="18" t="s">
        <v>1600</v>
      </c>
      <c r="H31" s="19" t="s">
        <v>1448</v>
      </c>
      <c r="I31" s="20" t="s">
        <v>1432</v>
      </c>
      <c r="J31" s="15" t="s">
        <v>1601</v>
      </c>
      <c r="K31" s="21" t="s">
        <v>1602</v>
      </c>
      <c r="L31" s="21" t="s">
        <v>1603</v>
      </c>
      <c r="M31" s="21" t="s">
        <v>704</v>
      </c>
      <c r="N31" s="21" t="s">
        <v>1575</v>
      </c>
      <c r="O31" s="12"/>
      <c r="P31" s="22" t="s">
        <v>1568</v>
      </c>
      <c r="Q31" s="23"/>
    </row>
    <row r="32" spans="1:17" ht="14.25" x14ac:dyDescent="0.2">
      <c r="A32" s="11" t="s">
        <v>1604</v>
      </c>
      <c r="B32" s="15" t="s">
        <v>1605</v>
      </c>
      <c r="C32" s="12"/>
      <c r="D32" s="16" t="s">
        <v>1446</v>
      </c>
      <c r="E32" s="17">
        <v>17</v>
      </c>
      <c r="F32" s="12"/>
      <c r="G32" s="18" t="s">
        <v>1606</v>
      </c>
      <c r="H32" s="19" t="s">
        <v>1607</v>
      </c>
      <c r="I32" s="20" t="s">
        <v>1432</v>
      </c>
      <c r="J32" s="15" t="s">
        <v>1608</v>
      </c>
      <c r="K32" s="21" t="s">
        <v>1609</v>
      </c>
      <c r="L32" s="21" t="s">
        <v>1610</v>
      </c>
      <c r="M32" s="21" t="s">
        <v>1185</v>
      </c>
      <c r="N32" s="21" t="s">
        <v>1611</v>
      </c>
      <c r="O32" s="12"/>
      <c r="P32" s="22" t="s">
        <v>1612</v>
      </c>
      <c r="Q32" s="23"/>
    </row>
    <row r="33" spans="1:17" ht="14.25" x14ac:dyDescent="0.2">
      <c r="A33" s="11" t="s">
        <v>1613</v>
      </c>
      <c r="B33" s="15" t="s">
        <v>1614</v>
      </c>
      <c r="C33" s="12"/>
      <c r="D33" s="16" t="s">
        <v>1446</v>
      </c>
      <c r="E33" s="17">
        <v>18</v>
      </c>
      <c r="F33" s="12"/>
      <c r="G33" s="18" t="s">
        <v>1615</v>
      </c>
      <c r="H33" s="19" t="s">
        <v>1616</v>
      </c>
      <c r="I33" s="20" t="s">
        <v>1542</v>
      </c>
      <c r="J33" s="15" t="s">
        <v>1617</v>
      </c>
      <c r="K33" s="21" t="s">
        <v>1618</v>
      </c>
      <c r="L33" s="21" t="s">
        <v>1619</v>
      </c>
      <c r="M33" s="21" t="s">
        <v>1161</v>
      </c>
      <c r="N33" s="21" t="s">
        <v>1620</v>
      </c>
      <c r="O33" s="12"/>
      <c r="P33" s="22" t="s">
        <v>1621</v>
      </c>
      <c r="Q33" s="23"/>
    </row>
    <row r="34" spans="1:17" x14ac:dyDescent="0.15">
      <c r="A34" s="24" t="s">
        <v>1622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3"/>
    </row>
    <row r="35" spans="1:17" ht="14.25" x14ac:dyDescent="0.2">
      <c r="A35" s="11" t="s">
        <v>1623</v>
      </c>
      <c r="B35" s="15" t="s">
        <v>1624</v>
      </c>
      <c r="C35" s="12"/>
      <c r="D35" s="16" t="s">
        <v>1439</v>
      </c>
      <c r="E35" s="17">
        <v>8</v>
      </c>
      <c r="F35" s="12"/>
      <c r="G35" s="18" t="s">
        <v>1625</v>
      </c>
      <c r="H35" s="19" t="s">
        <v>1448</v>
      </c>
      <c r="I35" s="20" t="s">
        <v>1542</v>
      </c>
      <c r="J35" s="15" t="s">
        <v>1626</v>
      </c>
      <c r="K35" s="21" t="s">
        <v>1618</v>
      </c>
      <c r="L35" s="21"/>
      <c r="M35" s="21" t="s">
        <v>997</v>
      </c>
      <c r="N35" s="21" t="s">
        <v>1627</v>
      </c>
      <c r="O35" s="12"/>
      <c r="P35" s="22" t="s">
        <v>1443</v>
      </c>
      <c r="Q35" s="23"/>
    </row>
    <row r="36" spans="1:17" ht="14.25" x14ac:dyDescent="0.2">
      <c r="A36" s="11" t="s">
        <v>1628</v>
      </c>
      <c r="B36" s="15" t="s">
        <v>1629</v>
      </c>
      <c r="C36" s="12"/>
      <c r="D36" s="16" t="s">
        <v>1446</v>
      </c>
      <c r="E36" s="17">
        <v>19</v>
      </c>
      <c r="F36" s="12"/>
      <c r="G36" s="18" t="s">
        <v>1630</v>
      </c>
      <c r="H36" s="19" t="s">
        <v>1448</v>
      </c>
      <c r="I36" s="20" t="s">
        <v>1519</v>
      </c>
      <c r="J36" s="15" t="s">
        <v>1631</v>
      </c>
      <c r="K36" s="21" t="s">
        <v>1632</v>
      </c>
      <c r="L36" s="21" t="s">
        <v>1633</v>
      </c>
      <c r="M36" s="21" t="s">
        <v>872</v>
      </c>
      <c r="N36" s="21" t="s">
        <v>1634</v>
      </c>
      <c r="O36" s="12"/>
      <c r="P36" s="22" t="s">
        <v>1635</v>
      </c>
      <c r="Q36" s="23"/>
    </row>
    <row r="37" spans="1:17" ht="14.25" x14ac:dyDescent="0.2">
      <c r="A37" s="11" t="s">
        <v>1636</v>
      </c>
      <c r="B37" s="15" t="s">
        <v>1637</v>
      </c>
      <c r="C37" s="12"/>
      <c r="D37" s="16" t="s">
        <v>1439</v>
      </c>
      <c r="E37" s="17">
        <v>9</v>
      </c>
      <c r="F37" s="12"/>
      <c r="G37" s="18" t="s">
        <v>1638</v>
      </c>
      <c r="H37" s="19" t="s">
        <v>1448</v>
      </c>
      <c r="I37" s="20" t="s">
        <v>1519</v>
      </c>
      <c r="J37" s="15" t="s">
        <v>1639</v>
      </c>
      <c r="K37" s="21" t="s">
        <v>1632</v>
      </c>
      <c r="L37" s="21" t="s">
        <v>1640</v>
      </c>
      <c r="M37" s="21" t="s">
        <v>1365</v>
      </c>
      <c r="N37" s="21" t="s">
        <v>1634</v>
      </c>
      <c r="O37" s="12"/>
      <c r="P37" s="22" t="s">
        <v>1641</v>
      </c>
      <c r="Q37" s="23"/>
    </row>
    <row r="38" spans="1:17" ht="14.25" x14ac:dyDescent="0.2">
      <c r="A38" s="11" t="s">
        <v>1642</v>
      </c>
      <c r="B38" s="15" t="s">
        <v>1643</v>
      </c>
      <c r="C38" s="12"/>
      <c r="D38" s="16" t="s">
        <v>1446</v>
      </c>
      <c r="E38" s="17">
        <v>20</v>
      </c>
      <c r="F38" s="12"/>
      <c r="G38" s="18" t="s">
        <v>1644</v>
      </c>
      <c r="H38" s="19" t="s">
        <v>1448</v>
      </c>
      <c r="I38" s="20" t="s">
        <v>1519</v>
      </c>
      <c r="J38" s="15" t="s">
        <v>1645</v>
      </c>
      <c r="K38" s="21" t="s">
        <v>1632</v>
      </c>
      <c r="L38" s="21" t="s">
        <v>1646</v>
      </c>
      <c r="M38" s="21" t="s">
        <v>729</v>
      </c>
      <c r="N38" s="21" t="s">
        <v>1647</v>
      </c>
      <c r="O38" s="12"/>
      <c r="P38" s="22" t="s">
        <v>1568</v>
      </c>
      <c r="Q38" s="23"/>
    </row>
    <row r="39" spans="1:17" x14ac:dyDescent="0.15">
      <c r="A39" s="24" t="s">
        <v>1648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3"/>
    </row>
    <row r="40" spans="1:17" ht="14.25" x14ac:dyDescent="0.2">
      <c r="A40" s="11"/>
      <c r="B40" s="15" t="s">
        <v>1649</v>
      </c>
      <c r="C40" s="12"/>
      <c r="D40" s="16" t="s">
        <v>1446</v>
      </c>
      <c r="E40" s="17"/>
      <c r="F40" s="12"/>
      <c r="G40" s="18" t="s">
        <v>1650</v>
      </c>
      <c r="H40" s="19" t="s">
        <v>1448</v>
      </c>
      <c r="I40" s="20" t="s">
        <v>1505</v>
      </c>
      <c r="J40" s="15" t="s">
        <v>1651</v>
      </c>
      <c r="K40" s="21" t="s">
        <v>1652</v>
      </c>
      <c r="L40" s="21" t="s">
        <v>1653</v>
      </c>
      <c r="M40" s="21" t="s">
        <v>1128</v>
      </c>
      <c r="N40" s="21" t="s">
        <v>1654</v>
      </c>
      <c r="O40" s="12"/>
      <c r="P40" s="22" t="s">
        <v>1655</v>
      </c>
      <c r="Q40" s="23"/>
    </row>
    <row r="41" spans="1:17" ht="14.25" x14ac:dyDescent="0.2">
      <c r="A41" s="11"/>
      <c r="B41" s="15" t="s">
        <v>1656</v>
      </c>
      <c r="C41" s="12"/>
      <c r="D41" s="16" t="s">
        <v>1439</v>
      </c>
      <c r="E41" s="17"/>
      <c r="F41" s="12"/>
      <c r="G41" s="18" t="s">
        <v>1657</v>
      </c>
      <c r="H41" s="19" t="s">
        <v>1448</v>
      </c>
      <c r="I41" s="20" t="s">
        <v>1505</v>
      </c>
      <c r="J41" s="15" t="s">
        <v>1658</v>
      </c>
      <c r="K41" s="21" t="s">
        <v>1652</v>
      </c>
      <c r="L41" s="21" t="s">
        <v>1659</v>
      </c>
      <c r="M41" s="21" t="s">
        <v>1144</v>
      </c>
      <c r="N41" s="21" t="s">
        <v>1660</v>
      </c>
      <c r="O41" s="12"/>
      <c r="P41" s="22" t="s">
        <v>1661</v>
      </c>
      <c r="Q41" s="23"/>
    </row>
    <row r="42" spans="1:17" ht="14.25" x14ac:dyDescent="0.2">
      <c r="A42" s="11"/>
      <c r="B42" s="15" t="s">
        <v>1662</v>
      </c>
      <c r="C42" s="12"/>
      <c r="D42" s="16" t="s">
        <v>1439</v>
      </c>
      <c r="E42" s="17"/>
      <c r="F42" s="12"/>
      <c r="G42" s="18" t="s">
        <v>1663</v>
      </c>
      <c r="H42" s="19" t="s">
        <v>1448</v>
      </c>
      <c r="I42" s="20" t="s">
        <v>1485</v>
      </c>
      <c r="J42" s="15" t="s">
        <v>1664</v>
      </c>
      <c r="K42" s="21" t="s">
        <v>1665</v>
      </c>
      <c r="L42" s="21" t="s">
        <v>1633</v>
      </c>
      <c r="M42" s="21" t="s">
        <v>1350</v>
      </c>
      <c r="N42" s="21" t="s">
        <v>1666</v>
      </c>
      <c r="O42" s="12"/>
      <c r="P42" s="22" t="s">
        <v>1641</v>
      </c>
      <c r="Q42" s="23"/>
    </row>
    <row r="43" spans="1:17" ht="14.25" x14ac:dyDescent="0.2">
      <c r="A43" s="11"/>
      <c r="B43" s="15" t="s">
        <v>1667</v>
      </c>
      <c r="C43" s="12"/>
      <c r="D43" s="16" t="s">
        <v>1446</v>
      </c>
      <c r="E43" s="17"/>
      <c r="F43" s="12"/>
      <c r="G43" s="18" t="s">
        <v>1668</v>
      </c>
      <c r="H43" s="19" t="s">
        <v>1448</v>
      </c>
      <c r="I43" s="20" t="s">
        <v>1485</v>
      </c>
      <c r="J43" s="15" t="s">
        <v>1669</v>
      </c>
      <c r="K43" s="21" t="s">
        <v>1665</v>
      </c>
      <c r="L43" s="21" t="s">
        <v>1670</v>
      </c>
      <c r="M43" s="21" t="s">
        <v>698</v>
      </c>
      <c r="N43" s="21" t="s">
        <v>1666</v>
      </c>
      <c r="O43" s="12"/>
      <c r="P43" s="22" t="s">
        <v>1671</v>
      </c>
      <c r="Q43" s="23"/>
    </row>
    <row r="44" spans="1:17" ht="14.25" x14ac:dyDescent="0.2">
      <c r="A44" s="11"/>
      <c r="B44" s="15" t="s">
        <v>1672</v>
      </c>
      <c r="C44" s="12"/>
      <c r="D44" s="16" t="s">
        <v>1446</v>
      </c>
      <c r="E44" s="17"/>
      <c r="F44" s="12"/>
      <c r="G44" s="18" t="s">
        <v>1673</v>
      </c>
      <c r="H44" s="19" t="s">
        <v>1488</v>
      </c>
      <c r="I44" s="20" t="s">
        <v>1470</v>
      </c>
      <c r="J44" s="15" t="s">
        <v>1674</v>
      </c>
      <c r="K44" s="21" t="s">
        <v>1675</v>
      </c>
      <c r="L44" s="21" t="s">
        <v>1653</v>
      </c>
      <c r="M44" s="21" t="s">
        <v>1067</v>
      </c>
      <c r="N44" s="21" t="s">
        <v>1676</v>
      </c>
      <c r="O44" s="12"/>
      <c r="P44" s="22" t="s">
        <v>1492</v>
      </c>
      <c r="Q44" s="23"/>
    </row>
    <row r="45" spans="1:17" ht="14.25" x14ac:dyDescent="0.2">
      <c r="A45" s="11"/>
      <c r="B45" s="15" t="s">
        <v>1677</v>
      </c>
      <c r="C45" s="12"/>
      <c r="D45" s="16" t="s">
        <v>1446</v>
      </c>
      <c r="E45" s="17"/>
      <c r="F45" s="12"/>
      <c r="G45" s="18" t="s">
        <v>1678</v>
      </c>
      <c r="H45" s="19" t="s">
        <v>1448</v>
      </c>
      <c r="I45" s="20" t="s">
        <v>1454</v>
      </c>
      <c r="J45" s="15" t="s">
        <v>1679</v>
      </c>
      <c r="K45" s="21" t="s">
        <v>1680</v>
      </c>
      <c r="L45" s="21" t="s">
        <v>1653</v>
      </c>
      <c r="M45" s="21" t="s">
        <v>958</v>
      </c>
      <c r="N45" s="21" t="s">
        <v>1681</v>
      </c>
      <c r="O45" s="12"/>
      <c r="P45" s="22" t="s">
        <v>1682</v>
      </c>
      <c r="Q45" s="23"/>
    </row>
    <row r="46" spans="1:17" ht="14.25" x14ac:dyDescent="0.2">
      <c r="A46" s="11"/>
      <c r="B46" s="15" t="s">
        <v>1683</v>
      </c>
      <c r="C46" s="12"/>
      <c r="D46" s="16" t="s">
        <v>1439</v>
      </c>
      <c r="E46" s="17"/>
      <c r="F46" s="12"/>
      <c r="G46" s="18" t="s">
        <v>1684</v>
      </c>
      <c r="H46" s="19" t="s">
        <v>1685</v>
      </c>
      <c r="I46" s="20" t="s">
        <v>1444</v>
      </c>
      <c r="J46" s="15" t="s">
        <v>1686</v>
      </c>
      <c r="K46" s="21" t="s">
        <v>1687</v>
      </c>
      <c r="L46" s="21" t="s">
        <v>1619</v>
      </c>
      <c r="M46" s="21" t="s">
        <v>986</v>
      </c>
      <c r="N46" s="21" t="s">
        <v>1688</v>
      </c>
      <c r="O46" s="12"/>
      <c r="P46" s="22" t="s">
        <v>1443</v>
      </c>
      <c r="Q46" s="23"/>
    </row>
    <row r="47" spans="1:17" ht="14.25" x14ac:dyDescent="0.2">
      <c r="A47" s="11"/>
      <c r="B47" s="15" t="s">
        <v>1689</v>
      </c>
      <c r="C47" s="12"/>
      <c r="D47" s="16" t="s">
        <v>1446</v>
      </c>
      <c r="E47" s="17"/>
      <c r="F47" s="12"/>
      <c r="G47" s="18" t="s">
        <v>1690</v>
      </c>
      <c r="H47" s="19" t="s">
        <v>1448</v>
      </c>
      <c r="I47" s="20"/>
      <c r="J47" s="25" t="s">
        <v>1691</v>
      </c>
      <c r="K47" s="21"/>
      <c r="L47" s="21"/>
      <c r="M47" s="21"/>
      <c r="N47" s="21"/>
      <c r="O47" s="12"/>
      <c r="P47" s="22" t="s">
        <v>1692</v>
      </c>
      <c r="Q47" s="23"/>
    </row>
    <row r="48" spans="1:17" ht="14.25" x14ac:dyDescent="0.2">
      <c r="A48" s="11"/>
      <c r="B48" s="15" t="s">
        <v>1693</v>
      </c>
      <c r="C48" s="12"/>
      <c r="D48" s="16" t="s">
        <v>1439</v>
      </c>
      <c r="E48" s="17"/>
      <c r="F48" s="12"/>
      <c r="G48" s="18" t="s">
        <v>1694</v>
      </c>
      <c r="H48" s="19" t="s">
        <v>1592</v>
      </c>
      <c r="I48" s="20"/>
      <c r="J48" s="25" t="s">
        <v>1691</v>
      </c>
      <c r="K48" s="21"/>
      <c r="L48" s="21"/>
      <c r="M48" s="21"/>
      <c r="N48" s="21"/>
      <c r="O48" s="12"/>
      <c r="P48" s="22" t="s">
        <v>1597</v>
      </c>
      <c r="Q48" s="23"/>
    </row>
    <row r="49" spans="1:17" ht="14.25" x14ac:dyDescent="0.2">
      <c r="A49" s="11"/>
      <c r="B49" s="15" t="s">
        <v>1695</v>
      </c>
      <c r="C49" s="12"/>
      <c r="D49" s="16" t="s">
        <v>1439</v>
      </c>
      <c r="E49" s="17"/>
      <c r="F49" s="12"/>
      <c r="G49" s="18" t="s">
        <v>1696</v>
      </c>
      <c r="H49" s="19" t="s">
        <v>1448</v>
      </c>
      <c r="I49" s="20"/>
      <c r="J49" s="25" t="s">
        <v>1691</v>
      </c>
      <c r="K49" s="21"/>
      <c r="L49" s="21"/>
      <c r="M49" s="21"/>
      <c r="N49" s="21"/>
      <c r="O49" s="12"/>
      <c r="P49" s="22" t="s">
        <v>1697</v>
      </c>
      <c r="Q49" s="23"/>
    </row>
    <row r="50" spans="1:17" x14ac:dyDescent="0.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1:17" x14ac:dyDescent="0.15">
      <c r="A51" s="26" t="s">
        <v>1698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spans="1:17" x14ac:dyDescent="0.15">
      <c r="A52" s="26" t="s">
        <v>1699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1:17" x14ac:dyDescent="0.15">
      <c r="A53" s="2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1:17" x14ac:dyDescent="0.15">
      <c r="A54" s="26" t="s">
        <v>1700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17" x14ac:dyDescent="0.15">
      <c r="A55" s="26" t="s">
        <v>1701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1:17" x14ac:dyDescent="0.15">
      <c r="A56" s="2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7" x14ac:dyDescent="0.15">
      <c r="A57" s="26" t="s">
        <v>1702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 x14ac:dyDescent="0.15">
      <c r="A58" s="2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 x14ac:dyDescent="0.15">
      <c r="A59" s="26" t="s">
        <v>1703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x14ac:dyDescent="0.15">
      <c r="A60" s="2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x14ac:dyDescent="0.15">
      <c r="A61" s="2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x14ac:dyDescent="0.15">
      <c r="A62" s="2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x14ac:dyDescent="0.15">
      <c r="A63" s="26" t="s">
        <v>1704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x14ac:dyDescent="0.15">
      <c r="A64" s="2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x14ac:dyDescent="0.15">
      <c r="A65" s="2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x14ac:dyDescent="0.15">
      <c r="A66" s="2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x14ac:dyDescent="0.15">
      <c r="A67" s="26" t="s">
        <v>1705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x14ac:dyDescent="0.15">
      <c r="A68" s="2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x14ac:dyDescent="0.15">
      <c r="A69" s="2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x14ac:dyDescent="0.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x14ac:dyDescent="0.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x14ac:dyDescent="0.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x14ac:dyDescent="0.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x14ac:dyDescent="0.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x14ac:dyDescent="0.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x14ac:dyDescent="0.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x14ac:dyDescent="0.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x14ac:dyDescent="0.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x14ac:dyDescent="0.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x14ac:dyDescent="0.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x14ac:dyDescent="0.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x14ac:dyDescent="0.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x14ac:dyDescent="0.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x14ac:dyDescent="0.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x14ac:dyDescent="0.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x14ac:dyDescent="0.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x14ac:dyDescent="0.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x14ac:dyDescent="0.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x14ac:dyDescent="0.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x14ac:dyDescent="0.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x14ac:dyDescent="0.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x14ac:dyDescent="0.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x14ac:dyDescent="0.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x14ac:dyDescent="0.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x14ac:dyDescent="0.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x14ac:dyDescent="0.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x14ac:dyDescent="0.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x14ac:dyDescent="0.1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x14ac:dyDescent="0.1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x14ac:dyDescent="0.1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x14ac:dyDescent="0.1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x14ac:dyDescent="0.1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x14ac:dyDescent="0.1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x14ac:dyDescent="0.1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x14ac:dyDescent="0.1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x14ac:dyDescent="0.1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x14ac:dyDescent="0.1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x14ac:dyDescent="0.1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x14ac:dyDescent="0.1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x14ac:dyDescent="0.1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x14ac:dyDescent="0.1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x14ac:dyDescent="0.1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x14ac:dyDescent="0.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x14ac:dyDescent="0.1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x14ac:dyDescent="0.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x14ac:dyDescent="0.1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x14ac:dyDescent="0.1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x14ac:dyDescent="0.1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x14ac:dyDescent="0.1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x14ac:dyDescent="0.1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x14ac:dyDescent="0.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x14ac:dyDescent="0.1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x14ac:dyDescent="0.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x14ac:dyDescent="0.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x14ac:dyDescent="0.1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x14ac:dyDescent="0.1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x14ac:dyDescent="0.1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x14ac:dyDescent="0.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x14ac:dyDescent="0.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x14ac:dyDescent="0.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x14ac:dyDescent="0.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x14ac:dyDescent="0.1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x14ac:dyDescent="0.1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x14ac:dyDescent="0.1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x14ac:dyDescent="0.1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x14ac:dyDescent="0.1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x14ac:dyDescent="0.1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x14ac:dyDescent="0.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x14ac:dyDescent="0.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x14ac:dyDescent="0.1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x14ac:dyDescent="0.1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x14ac:dyDescent="0.1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x14ac:dyDescent="0.1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x14ac:dyDescent="0.1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x14ac:dyDescent="0.1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x14ac:dyDescent="0.1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x14ac:dyDescent="0.1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x14ac:dyDescent="0.1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x14ac:dyDescent="0.1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x14ac:dyDescent="0.1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x14ac:dyDescent="0.1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x14ac:dyDescent="0.1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x14ac:dyDescent="0.1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x14ac:dyDescent="0.1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x14ac:dyDescent="0.1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x14ac:dyDescent="0.1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x14ac:dyDescent="0.1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x14ac:dyDescent="0.1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x14ac:dyDescent="0.1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x14ac:dyDescent="0.1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x14ac:dyDescent="0.1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x14ac:dyDescent="0.1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x14ac:dyDescent="0.1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x14ac:dyDescent="0.1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x14ac:dyDescent="0.1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x14ac:dyDescent="0.1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x14ac:dyDescent="0.1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x14ac:dyDescent="0.1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x14ac:dyDescent="0.1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x14ac:dyDescent="0.1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x14ac:dyDescent="0.1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x14ac:dyDescent="0.1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x14ac:dyDescent="0.1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x14ac:dyDescent="0.1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x14ac:dyDescent="0.1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x14ac:dyDescent="0.1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x14ac:dyDescent="0.1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x14ac:dyDescent="0.1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x14ac:dyDescent="0.1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x14ac:dyDescent="0.1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x14ac:dyDescent="0.1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x14ac:dyDescent="0.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x14ac:dyDescent="0.1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x14ac:dyDescent="0.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x14ac:dyDescent="0.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x14ac:dyDescent="0.1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x14ac:dyDescent="0.1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x14ac:dyDescent="0.1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x14ac:dyDescent="0.1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x14ac:dyDescent="0.1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x14ac:dyDescent="0.1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x14ac:dyDescent="0.1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x14ac:dyDescent="0.1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x14ac:dyDescent="0.1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x14ac:dyDescent="0.1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x14ac:dyDescent="0.1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x14ac:dyDescent="0.1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x14ac:dyDescent="0.1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x14ac:dyDescent="0.1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x14ac:dyDescent="0.1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x14ac:dyDescent="0.1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x14ac:dyDescent="0.1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x14ac:dyDescent="0.1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x14ac:dyDescent="0.1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x14ac:dyDescent="0.1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x14ac:dyDescent="0.1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x14ac:dyDescent="0.1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x14ac:dyDescent="0.1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x14ac:dyDescent="0.1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x14ac:dyDescent="0.1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x14ac:dyDescent="0.1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x14ac:dyDescent="0.1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x14ac:dyDescent="0.1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x14ac:dyDescent="0.1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x14ac:dyDescent="0.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x14ac:dyDescent="0.1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x14ac:dyDescent="0.1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x14ac:dyDescent="0.1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x14ac:dyDescent="0.1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x14ac:dyDescent="0.1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x14ac:dyDescent="0.1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x14ac:dyDescent="0.1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x14ac:dyDescent="0.1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x14ac:dyDescent="0.1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x14ac:dyDescent="0.1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x14ac:dyDescent="0.1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x14ac:dyDescent="0.1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x14ac:dyDescent="0.1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x14ac:dyDescent="0.1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x14ac:dyDescent="0.1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x14ac:dyDescent="0.1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x14ac:dyDescent="0.1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x14ac:dyDescent="0.1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x14ac:dyDescent="0.1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x14ac:dyDescent="0.1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x14ac:dyDescent="0.1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x14ac:dyDescent="0.1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x14ac:dyDescent="0.1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x14ac:dyDescent="0.1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x14ac:dyDescent="0.1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x14ac:dyDescent="0.1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x14ac:dyDescent="0.1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x14ac:dyDescent="0.1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x14ac:dyDescent="0.1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x14ac:dyDescent="0.1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x14ac:dyDescent="0.1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x14ac:dyDescent="0.1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x14ac:dyDescent="0.1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x14ac:dyDescent="0.1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x14ac:dyDescent="0.1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  <row r="251" spans="1:17" x14ac:dyDescent="0.1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</row>
    <row r="252" spans="1:17" x14ac:dyDescent="0.1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</row>
    <row r="253" spans="1:17" x14ac:dyDescent="0.1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</row>
    <row r="254" spans="1:17" x14ac:dyDescent="0.1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</row>
    <row r="255" spans="1:17" x14ac:dyDescent="0.1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</row>
    <row r="256" spans="1:17" x14ac:dyDescent="0.1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</row>
    <row r="257" spans="1:17" x14ac:dyDescent="0.1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</row>
    <row r="258" spans="1:17" x14ac:dyDescent="0.1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</row>
    <row r="259" spans="1:17" x14ac:dyDescent="0.1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</row>
    <row r="260" spans="1:17" x14ac:dyDescent="0.1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</row>
    <row r="261" spans="1:17" x14ac:dyDescent="0.1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</row>
    <row r="262" spans="1:17" x14ac:dyDescent="0.1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</row>
    <row r="263" spans="1:17" x14ac:dyDescent="0.1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</row>
    <row r="264" spans="1:17" x14ac:dyDescent="0.1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</row>
    <row r="265" spans="1:17" x14ac:dyDescent="0.1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</row>
    <row r="266" spans="1:17" x14ac:dyDescent="0.1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</row>
    <row r="267" spans="1:17" x14ac:dyDescent="0.1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</row>
    <row r="268" spans="1:17" x14ac:dyDescent="0.1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</row>
    <row r="269" spans="1:17" x14ac:dyDescent="0.1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</row>
    <row r="270" spans="1:17" x14ac:dyDescent="0.1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</row>
    <row r="271" spans="1:17" x14ac:dyDescent="0.1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</row>
    <row r="272" spans="1:17" x14ac:dyDescent="0.1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</row>
    <row r="273" spans="1:17" x14ac:dyDescent="0.1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</row>
    <row r="274" spans="1:17" x14ac:dyDescent="0.1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</row>
    <row r="275" spans="1:17" x14ac:dyDescent="0.1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</row>
    <row r="276" spans="1:17" x14ac:dyDescent="0.1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</row>
    <row r="277" spans="1:17" x14ac:dyDescent="0.1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</row>
    <row r="278" spans="1:17" x14ac:dyDescent="0.1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</row>
    <row r="279" spans="1:17" x14ac:dyDescent="0.1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</row>
    <row r="280" spans="1:17" x14ac:dyDescent="0.1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</row>
    <row r="281" spans="1:17" x14ac:dyDescent="0.1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</row>
    <row r="282" spans="1:17" x14ac:dyDescent="0.1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</row>
    <row r="283" spans="1:17" x14ac:dyDescent="0.1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</row>
    <row r="284" spans="1:17" x14ac:dyDescent="0.1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</row>
    <row r="285" spans="1:17" x14ac:dyDescent="0.1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</row>
    <row r="286" spans="1:17" x14ac:dyDescent="0.1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</row>
    <row r="287" spans="1:17" x14ac:dyDescent="0.1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</row>
    <row r="288" spans="1:17" x14ac:dyDescent="0.1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</row>
    <row r="289" spans="1:17" x14ac:dyDescent="0.1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</row>
    <row r="290" spans="1:17" x14ac:dyDescent="0.1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</row>
    <row r="291" spans="1:17" x14ac:dyDescent="0.1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</row>
    <row r="292" spans="1:17" x14ac:dyDescent="0.1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</row>
    <row r="293" spans="1:17" x14ac:dyDescent="0.1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</row>
    <row r="294" spans="1:17" x14ac:dyDescent="0.1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</row>
    <row r="295" spans="1:17" x14ac:dyDescent="0.1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</row>
    <row r="296" spans="1:17" x14ac:dyDescent="0.1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</row>
    <row r="297" spans="1:17" x14ac:dyDescent="0.1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</row>
    <row r="298" spans="1:17" x14ac:dyDescent="0.1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</row>
    <row r="299" spans="1:17" x14ac:dyDescent="0.1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</row>
    <row r="300" spans="1:17" x14ac:dyDescent="0.1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</row>
    <row r="301" spans="1:17" x14ac:dyDescent="0.1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</row>
    <row r="302" spans="1:17" x14ac:dyDescent="0.1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</row>
    <row r="303" spans="1:17" x14ac:dyDescent="0.1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</row>
    <row r="304" spans="1:17" x14ac:dyDescent="0.1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</row>
    <row r="305" spans="1:17" x14ac:dyDescent="0.1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</row>
    <row r="306" spans="1:17" x14ac:dyDescent="0.1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</row>
    <row r="307" spans="1:17" x14ac:dyDescent="0.1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</row>
    <row r="308" spans="1:17" x14ac:dyDescent="0.1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</row>
    <row r="309" spans="1:17" x14ac:dyDescent="0.1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</row>
    <row r="310" spans="1:17" x14ac:dyDescent="0.1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</row>
    <row r="311" spans="1:17" x14ac:dyDescent="0.1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</row>
    <row r="312" spans="1:17" x14ac:dyDescent="0.1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</row>
    <row r="313" spans="1:17" x14ac:dyDescent="0.1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</row>
    <row r="314" spans="1:17" x14ac:dyDescent="0.1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</row>
    <row r="315" spans="1:17" x14ac:dyDescent="0.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</row>
    <row r="316" spans="1:17" x14ac:dyDescent="0.1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</row>
    <row r="317" spans="1:17" x14ac:dyDescent="0.1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</row>
    <row r="318" spans="1:17" x14ac:dyDescent="0.1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</row>
    <row r="319" spans="1:17" x14ac:dyDescent="0.1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</row>
    <row r="320" spans="1:17" x14ac:dyDescent="0.1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</row>
    <row r="321" spans="1:17" x14ac:dyDescent="0.1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</row>
    <row r="322" spans="1:17" x14ac:dyDescent="0.1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</row>
    <row r="323" spans="1:17" x14ac:dyDescent="0.1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</row>
    <row r="324" spans="1:17" x14ac:dyDescent="0.1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</row>
    <row r="325" spans="1:17" x14ac:dyDescent="0.1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</row>
    <row r="326" spans="1:17" x14ac:dyDescent="0.1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</row>
    <row r="327" spans="1:17" x14ac:dyDescent="0.1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</row>
    <row r="328" spans="1:17" x14ac:dyDescent="0.1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</row>
    <row r="329" spans="1:17" x14ac:dyDescent="0.1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</row>
    <row r="330" spans="1:17" x14ac:dyDescent="0.1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</row>
    <row r="331" spans="1:17" x14ac:dyDescent="0.1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</row>
    <row r="332" spans="1:17" x14ac:dyDescent="0.1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</row>
    <row r="333" spans="1:17" x14ac:dyDescent="0.1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</row>
    <row r="334" spans="1:17" x14ac:dyDescent="0.1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</row>
    <row r="335" spans="1:17" x14ac:dyDescent="0.1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</row>
    <row r="336" spans="1:17" x14ac:dyDescent="0.1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</row>
    <row r="337" spans="1:17" x14ac:dyDescent="0.1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</row>
    <row r="338" spans="1:17" x14ac:dyDescent="0.1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</row>
    <row r="339" spans="1:17" x14ac:dyDescent="0.1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</row>
    <row r="340" spans="1:17" x14ac:dyDescent="0.1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</row>
    <row r="341" spans="1:17" x14ac:dyDescent="0.1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</row>
    <row r="342" spans="1:17" x14ac:dyDescent="0.1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</row>
    <row r="343" spans="1:17" x14ac:dyDescent="0.1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</row>
    <row r="344" spans="1:17" x14ac:dyDescent="0.1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</row>
    <row r="345" spans="1:17" x14ac:dyDescent="0.1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</row>
    <row r="346" spans="1:17" x14ac:dyDescent="0.1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</row>
    <row r="347" spans="1:17" x14ac:dyDescent="0.1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</row>
    <row r="348" spans="1:17" x14ac:dyDescent="0.1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</row>
    <row r="349" spans="1:17" x14ac:dyDescent="0.1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</row>
    <row r="350" spans="1:17" x14ac:dyDescent="0.1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</row>
    <row r="351" spans="1:17" x14ac:dyDescent="0.1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</row>
    <row r="352" spans="1:17" x14ac:dyDescent="0.1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</row>
    <row r="353" spans="1:17" x14ac:dyDescent="0.1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</row>
    <row r="354" spans="1:17" x14ac:dyDescent="0.1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</row>
    <row r="355" spans="1:17" x14ac:dyDescent="0.1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</row>
    <row r="356" spans="1:17" x14ac:dyDescent="0.1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</row>
    <row r="357" spans="1:17" x14ac:dyDescent="0.1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</row>
    <row r="358" spans="1:17" x14ac:dyDescent="0.1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</row>
    <row r="359" spans="1:17" x14ac:dyDescent="0.1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</row>
    <row r="360" spans="1:17" x14ac:dyDescent="0.1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</row>
    <row r="361" spans="1:17" x14ac:dyDescent="0.1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</row>
    <row r="362" spans="1:17" x14ac:dyDescent="0.1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</row>
    <row r="363" spans="1:17" x14ac:dyDescent="0.1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</row>
    <row r="364" spans="1:17" x14ac:dyDescent="0.1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</row>
    <row r="365" spans="1:17" x14ac:dyDescent="0.1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</row>
    <row r="366" spans="1:17" x14ac:dyDescent="0.1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</row>
    <row r="367" spans="1:17" x14ac:dyDescent="0.1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</row>
    <row r="368" spans="1:17" x14ac:dyDescent="0.1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</row>
    <row r="369" spans="1:17" x14ac:dyDescent="0.1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</row>
    <row r="370" spans="1:17" x14ac:dyDescent="0.1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</row>
    <row r="371" spans="1:17" x14ac:dyDescent="0.1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</row>
    <row r="372" spans="1:17" x14ac:dyDescent="0.1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</row>
    <row r="373" spans="1:17" x14ac:dyDescent="0.1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</row>
    <row r="374" spans="1:17" x14ac:dyDescent="0.1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</row>
    <row r="375" spans="1:17" x14ac:dyDescent="0.1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</row>
    <row r="376" spans="1:17" x14ac:dyDescent="0.1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</row>
    <row r="377" spans="1:17" x14ac:dyDescent="0.1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</row>
    <row r="378" spans="1:17" x14ac:dyDescent="0.1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</row>
    <row r="379" spans="1:17" x14ac:dyDescent="0.1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</row>
    <row r="380" spans="1:17" x14ac:dyDescent="0.1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</row>
    <row r="381" spans="1:17" x14ac:dyDescent="0.1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</row>
    <row r="382" spans="1:17" x14ac:dyDescent="0.1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</row>
    <row r="383" spans="1:17" x14ac:dyDescent="0.1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</row>
    <row r="384" spans="1:17" x14ac:dyDescent="0.1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</row>
    <row r="385" spans="1:17" x14ac:dyDescent="0.1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</row>
    <row r="386" spans="1:17" x14ac:dyDescent="0.1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</row>
    <row r="387" spans="1:17" x14ac:dyDescent="0.1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</row>
    <row r="388" spans="1:17" x14ac:dyDescent="0.1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</row>
    <row r="389" spans="1:17" x14ac:dyDescent="0.1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</row>
    <row r="390" spans="1:17" x14ac:dyDescent="0.1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</row>
    <row r="391" spans="1:17" x14ac:dyDescent="0.1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</row>
    <row r="392" spans="1:17" x14ac:dyDescent="0.1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</row>
    <row r="393" spans="1:17" x14ac:dyDescent="0.1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</row>
    <row r="394" spans="1:17" x14ac:dyDescent="0.1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</row>
    <row r="395" spans="1:17" x14ac:dyDescent="0.1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</row>
    <row r="396" spans="1:17" x14ac:dyDescent="0.1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</row>
    <row r="397" spans="1:17" x14ac:dyDescent="0.1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</row>
    <row r="398" spans="1:17" x14ac:dyDescent="0.1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</row>
    <row r="399" spans="1:17" x14ac:dyDescent="0.1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</row>
    <row r="400" spans="1:17" x14ac:dyDescent="0.1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</row>
    <row r="401" spans="1:17" x14ac:dyDescent="0.1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</row>
    <row r="402" spans="1:17" x14ac:dyDescent="0.1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</row>
    <row r="403" spans="1:17" x14ac:dyDescent="0.1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</row>
    <row r="404" spans="1:17" x14ac:dyDescent="0.1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</row>
    <row r="405" spans="1:17" x14ac:dyDescent="0.1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</row>
    <row r="406" spans="1:17" x14ac:dyDescent="0.1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</row>
    <row r="407" spans="1:17" x14ac:dyDescent="0.1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</row>
    <row r="408" spans="1:17" x14ac:dyDescent="0.1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</row>
    <row r="409" spans="1:17" x14ac:dyDescent="0.1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</row>
    <row r="410" spans="1:17" x14ac:dyDescent="0.1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</row>
    <row r="411" spans="1:17" x14ac:dyDescent="0.1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</row>
    <row r="412" spans="1:17" x14ac:dyDescent="0.1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</row>
    <row r="413" spans="1:17" x14ac:dyDescent="0.1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</row>
    <row r="414" spans="1:17" x14ac:dyDescent="0.1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</row>
    <row r="415" spans="1:17" x14ac:dyDescent="0.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</row>
    <row r="416" spans="1:17" x14ac:dyDescent="0.1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</row>
    <row r="417" spans="1:17" x14ac:dyDescent="0.1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</row>
    <row r="418" spans="1:17" x14ac:dyDescent="0.1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</row>
    <row r="419" spans="1:17" x14ac:dyDescent="0.1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</row>
    <row r="420" spans="1:17" x14ac:dyDescent="0.1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</row>
    <row r="421" spans="1:17" x14ac:dyDescent="0.1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</row>
    <row r="422" spans="1:17" x14ac:dyDescent="0.1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</row>
    <row r="423" spans="1:17" x14ac:dyDescent="0.1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</row>
    <row r="424" spans="1:17" x14ac:dyDescent="0.1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</row>
    <row r="425" spans="1:17" x14ac:dyDescent="0.1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</row>
    <row r="426" spans="1:17" x14ac:dyDescent="0.1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</row>
    <row r="427" spans="1:17" x14ac:dyDescent="0.1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</row>
    <row r="428" spans="1:17" x14ac:dyDescent="0.1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</row>
    <row r="429" spans="1:17" x14ac:dyDescent="0.1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</row>
    <row r="430" spans="1:17" x14ac:dyDescent="0.1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</row>
    <row r="431" spans="1:17" x14ac:dyDescent="0.1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</row>
    <row r="432" spans="1:17" x14ac:dyDescent="0.1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</row>
    <row r="433" spans="1:17" x14ac:dyDescent="0.1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</row>
    <row r="434" spans="1:17" x14ac:dyDescent="0.1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</row>
    <row r="435" spans="1:17" x14ac:dyDescent="0.1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</row>
    <row r="436" spans="1:17" x14ac:dyDescent="0.1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</row>
    <row r="437" spans="1:17" x14ac:dyDescent="0.1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</row>
    <row r="438" spans="1:17" x14ac:dyDescent="0.1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</row>
    <row r="439" spans="1:17" x14ac:dyDescent="0.1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</row>
    <row r="440" spans="1:17" x14ac:dyDescent="0.1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</row>
    <row r="441" spans="1:17" x14ac:dyDescent="0.1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</row>
    <row r="442" spans="1:17" x14ac:dyDescent="0.1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</row>
    <row r="443" spans="1:17" x14ac:dyDescent="0.1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</row>
    <row r="444" spans="1:17" x14ac:dyDescent="0.1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</row>
    <row r="445" spans="1:17" x14ac:dyDescent="0.1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</row>
    <row r="446" spans="1:17" x14ac:dyDescent="0.1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</row>
    <row r="447" spans="1:17" x14ac:dyDescent="0.1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</row>
    <row r="448" spans="1:17" x14ac:dyDescent="0.1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</row>
    <row r="449" spans="1:17" x14ac:dyDescent="0.1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</row>
    <row r="450" spans="1:17" x14ac:dyDescent="0.1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</row>
    <row r="451" spans="1:17" x14ac:dyDescent="0.1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</row>
    <row r="452" spans="1:17" x14ac:dyDescent="0.1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</row>
    <row r="453" spans="1:17" x14ac:dyDescent="0.1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</row>
    <row r="454" spans="1:17" x14ac:dyDescent="0.1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</row>
    <row r="455" spans="1:17" x14ac:dyDescent="0.1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</row>
    <row r="456" spans="1:17" x14ac:dyDescent="0.1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</row>
    <row r="457" spans="1:17" x14ac:dyDescent="0.1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</row>
    <row r="458" spans="1:17" x14ac:dyDescent="0.1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</row>
    <row r="459" spans="1:17" x14ac:dyDescent="0.1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</row>
    <row r="460" spans="1:17" x14ac:dyDescent="0.1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</row>
    <row r="461" spans="1:17" x14ac:dyDescent="0.1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</row>
    <row r="462" spans="1:17" x14ac:dyDescent="0.1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</row>
    <row r="463" spans="1:17" x14ac:dyDescent="0.1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</row>
    <row r="464" spans="1:17" x14ac:dyDescent="0.1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</row>
    <row r="465" spans="1:17" x14ac:dyDescent="0.1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</row>
    <row r="466" spans="1:17" x14ac:dyDescent="0.1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</row>
    <row r="467" spans="1:17" x14ac:dyDescent="0.1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</row>
    <row r="468" spans="1:17" x14ac:dyDescent="0.1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</row>
    <row r="469" spans="1:17" x14ac:dyDescent="0.1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</row>
    <row r="470" spans="1:17" x14ac:dyDescent="0.1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</row>
    <row r="471" spans="1:17" x14ac:dyDescent="0.1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</row>
    <row r="472" spans="1:17" x14ac:dyDescent="0.1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</row>
    <row r="473" spans="1:17" x14ac:dyDescent="0.1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</row>
    <row r="474" spans="1:17" x14ac:dyDescent="0.1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</row>
    <row r="475" spans="1:17" x14ac:dyDescent="0.1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</row>
    <row r="476" spans="1:17" x14ac:dyDescent="0.1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</row>
    <row r="477" spans="1:17" x14ac:dyDescent="0.1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</row>
    <row r="478" spans="1:17" x14ac:dyDescent="0.1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</row>
    <row r="479" spans="1:17" x14ac:dyDescent="0.1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</row>
    <row r="480" spans="1:17" x14ac:dyDescent="0.1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</row>
    <row r="481" spans="1:17" x14ac:dyDescent="0.1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</row>
    <row r="482" spans="1:17" x14ac:dyDescent="0.1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</row>
    <row r="483" spans="1:17" x14ac:dyDescent="0.1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</row>
    <row r="484" spans="1:17" x14ac:dyDescent="0.1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</row>
    <row r="485" spans="1:17" x14ac:dyDescent="0.1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</row>
    <row r="486" spans="1:17" x14ac:dyDescent="0.1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</row>
    <row r="487" spans="1:17" x14ac:dyDescent="0.1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</row>
    <row r="488" spans="1:17" x14ac:dyDescent="0.1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</row>
    <row r="489" spans="1:17" x14ac:dyDescent="0.1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</row>
    <row r="490" spans="1:17" x14ac:dyDescent="0.1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</row>
    <row r="491" spans="1:17" x14ac:dyDescent="0.1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</row>
    <row r="492" spans="1:17" x14ac:dyDescent="0.1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</row>
    <row r="493" spans="1:17" x14ac:dyDescent="0.1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</row>
    <row r="494" spans="1:17" x14ac:dyDescent="0.1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</row>
    <row r="495" spans="1:17" x14ac:dyDescent="0.1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</row>
    <row r="496" spans="1:17" x14ac:dyDescent="0.1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</row>
    <row r="497" spans="1:17" x14ac:dyDescent="0.1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</row>
    <row r="498" spans="1:17" x14ac:dyDescent="0.1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</row>
    <row r="499" spans="1:17" x14ac:dyDescent="0.1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</row>
  </sheetData>
  <mergeCells count="3">
    <mergeCell ref="A5:P5"/>
    <mergeCell ref="A34:P34"/>
    <mergeCell ref="A39:P39"/>
  </mergeCells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J-GP3 決勝　タイムチャート</vt:lpstr>
      <vt:lpstr>ラップチャート</vt:lpstr>
      <vt:lpstr>区間タイム</vt:lpstr>
      <vt:lpstr>暫定結果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awasawa</dc:creator>
  <cp:lastModifiedBy>awasawa</cp:lastModifiedBy>
  <dcterms:created xsi:type="dcterms:W3CDTF">2013-08-04T02:25:27Z</dcterms:created>
  <dcterms:modified xsi:type="dcterms:W3CDTF">2013-08-04T02:25:27Z</dcterms:modified>
</cp:coreProperties>
</file>